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T:\- en cours\AFFAIRES\DOSSIERS2025\25-33 MAM DOLE\005 AO\CVC\"/>
    </mc:Choice>
  </mc:AlternateContent>
  <xr:revisionPtr revIDLastSave="0" documentId="13_ncr:1_{0E9B7FE3-3FD5-402B-A924-E7216CF5E766}" xr6:coauthVersionLast="47" xr6:coauthVersionMax="47" xr10:uidLastSave="{00000000-0000-0000-0000-000000000000}"/>
  <bookViews>
    <workbookView xWindow="-23445" yWindow="1440" windowWidth="17745" windowHeight="14565" xr2:uid="{3E9C4555-2732-4BC9-9864-08D981019FEE}"/>
  </bookViews>
  <sheets>
    <sheet name="DPGF CVC-PBS 25-3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10" i="1" l="1"/>
  <c r="E406" i="1"/>
  <c r="E246" i="1"/>
  <c r="E258" i="1"/>
  <c r="E353" i="1"/>
  <c r="E352" i="1"/>
  <c r="E351" i="1"/>
  <c r="E349" i="1"/>
  <c r="E347" i="1"/>
  <c r="E408" i="1" l="1"/>
  <c r="E407" i="1"/>
  <c r="E405" i="1"/>
  <c r="E404" i="1"/>
  <c r="E403" i="1"/>
  <c r="E401" i="1"/>
  <c r="E389" i="1"/>
  <c r="E388" i="1"/>
  <c r="E387" i="1"/>
  <c r="E386" i="1"/>
  <c r="E385" i="1"/>
  <c r="E384" i="1"/>
  <c r="E377" i="1"/>
  <c r="E379" i="1" s="1"/>
  <c r="E370" i="1"/>
  <c r="E372" i="1" s="1"/>
  <c r="E359" i="1"/>
  <c r="E364" i="1" s="1"/>
  <c r="E355" i="1"/>
  <c r="E341" i="1"/>
  <c r="E340" i="1"/>
  <c r="E339" i="1"/>
  <c r="E338" i="1"/>
  <c r="E337" i="1"/>
  <c r="E336" i="1"/>
  <c r="E334" i="1"/>
  <c r="E332" i="1"/>
  <c r="E324" i="1"/>
  <c r="E323" i="1"/>
  <c r="E322" i="1"/>
  <c r="E321" i="1"/>
  <c r="E320" i="1"/>
  <c r="E314" i="1"/>
  <c r="E313" i="1"/>
  <c r="E312" i="1"/>
  <c r="E311" i="1"/>
  <c r="E310" i="1"/>
  <c r="E309" i="1"/>
  <c r="E308" i="1"/>
  <c r="E302" i="1"/>
  <c r="E301" i="1"/>
  <c r="E300" i="1"/>
  <c r="E299" i="1"/>
  <c r="E287" i="1"/>
  <c r="E289" i="1" s="1"/>
  <c r="E281" i="1"/>
  <c r="E280" i="1"/>
  <c r="E279" i="1"/>
  <c r="E270" i="1"/>
  <c r="E269" i="1"/>
  <c r="E262" i="1"/>
  <c r="E261" i="1"/>
  <c r="E257" i="1"/>
  <c r="E247" i="1"/>
  <c r="E249" i="1" s="1"/>
  <c r="E235" i="1"/>
  <c r="E234" i="1"/>
  <c r="E224" i="1"/>
  <c r="E223" i="1"/>
  <c r="E222" i="1"/>
  <c r="E221" i="1"/>
  <c r="E215" i="1"/>
  <c r="E214" i="1"/>
  <c r="E213" i="1"/>
  <c r="E212" i="1"/>
  <c r="E206" i="1"/>
  <c r="E205" i="1"/>
  <c r="E204" i="1"/>
  <c r="E203" i="1"/>
  <c r="E202" i="1"/>
  <c r="E196" i="1"/>
  <c r="E195" i="1"/>
  <c r="E189" i="1"/>
  <c r="E188" i="1"/>
  <c r="E187" i="1"/>
  <c r="E186" i="1"/>
  <c r="E185" i="1"/>
  <c r="E184" i="1"/>
  <c r="E183" i="1"/>
  <c r="E182" i="1"/>
  <c r="E175" i="1"/>
  <c r="E177" i="1" s="1"/>
  <c r="E166" i="1"/>
  <c r="E168" i="1" s="1"/>
  <c r="E160" i="1"/>
  <c r="E159" i="1"/>
  <c r="E153" i="1"/>
  <c r="E152" i="1"/>
  <c r="E151" i="1"/>
  <c r="E142" i="1"/>
  <c r="E141" i="1"/>
  <c r="E140" i="1"/>
  <c r="E139" i="1"/>
  <c r="E138" i="1"/>
  <c r="E137" i="1"/>
  <c r="E129" i="1"/>
  <c r="E128" i="1"/>
  <c r="E127" i="1"/>
  <c r="E126" i="1"/>
  <c r="E119" i="1"/>
  <c r="E121" i="1" s="1"/>
  <c r="E112" i="1"/>
  <c r="E111" i="1"/>
  <c r="E110" i="1"/>
  <c r="E109" i="1"/>
  <c r="E108" i="1"/>
  <c r="E102" i="1"/>
  <c r="E101" i="1"/>
  <c r="E100" i="1"/>
  <c r="E99" i="1"/>
  <c r="E98" i="1"/>
  <c r="E91" i="1"/>
  <c r="E90" i="1"/>
  <c r="E89" i="1"/>
  <c r="E88" i="1"/>
  <c r="E87" i="1"/>
  <c r="E86" i="1"/>
  <c r="E85" i="1"/>
  <c r="E78" i="1"/>
  <c r="E77" i="1"/>
  <c r="E76" i="1"/>
  <c r="E70" i="1"/>
  <c r="E69" i="1"/>
  <c r="E68" i="1"/>
  <c r="E67" i="1"/>
  <c r="E66" i="1"/>
  <c r="E60" i="1"/>
  <c r="E59" i="1"/>
  <c r="E52" i="1"/>
  <c r="E51" i="1"/>
  <c r="E43" i="1"/>
  <c r="E42" i="1"/>
  <c r="E41" i="1"/>
  <c r="E40" i="1"/>
  <c r="E39" i="1"/>
  <c r="E32" i="1"/>
  <c r="E31" i="1"/>
  <c r="E30" i="1"/>
  <c r="E29" i="1"/>
  <c r="E28" i="1"/>
  <c r="E27" i="1"/>
  <c r="E26" i="1"/>
  <c r="E25" i="1"/>
  <c r="E19" i="1"/>
  <c r="E18" i="1"/>
  <c r="E17" i="1"/>
  <c r="E9" i="1"/>
  <c r="E8" i="1"/>
  <c r="E7" i="1"/>
  <c r="E264" i="1" l="1"/>
  <c r="E283" i="1"/>
  <c r="E391" i="1"/>
  <c r="E54" i="1"/>
  <c r="E162" i="1"/>
  <c r="E170" i="1" s="1"/>
  <c r="E62" i="1"/>
  <c r="E328" i="1"/>
  <c r="E80" i="1"/>
  <c r="E304" i="1"/>
  <c r="E237" i="1"/>
  <c r="E239" i="1" s="1"/>
  <c r="E429" i="1" s="1"/>
  <c r="E11" i="1"/>
  <c r="E13" i="1" s="1"/>
  <c r="E423" i="1" s="1"/>
  <c r="E251" i="1"/>
  <c r="E431" i="1" s="1"/>
  <c r="E72" i="1"/>
  <c r="E191" i="1"/>
  <c r="E217" i="1"/>
  <c r="E272" i="1"/>
  <c r="E381" i="1"/>
  <c r="E144" i="1"/>
  <c r="E226" i="1"/>
  <c r="E343" i="1"/>
  <c r="E93" i="1"/>
  <c r="E198" i="1"/>
  <c r="E412" i="1"/>
  <c r="E444" i="1" s="1"/>
  <c r="E131" i="1"/>
  <c r="E134" i="1" s="1"/>
  <c r="E155" i="1"/>
  <c r="E208" i="1"/>
  <c r="E316" i="1"/>
  <c r="E114" i="1"/>
  <c r="E104" i="1"/>
  <c r="E45" i="1"/>
  <c r="E34" i="1"/>
  <c r="E21" i="1"/>
  <c r="E146" i="1" l="1"/>
  <c r="E425" i="1" s="1"/>
  <c r="E393" i="1"/>
  <c r="E433" i="1" s="1"/>
  <c r="E228" i="1"/>
  <c r="E427" i="1" s="1"/>
  <c r="E435" i="1" l="1"/>
  <c r="E439" i="1" s="1"/>
</calcChain>
</file>

<file path=xl/sharedStrings.xml><?xml version="1.0" encoding="utf-8"?>
<sst xmlns="http://schemas.openxmlformats.org/spreadsheetml/2006/main" count="488" uniqueCount="238">
  <si>
    <t>Neutralisation, vidanges des installations de chauffage</t>
  </si>
  <si>
    <t>ens.</t>
  </si>
  <si>
    <t>Consignation, bouchonnage</t>
  </si>
  <si>
    <t xml:space="preserve">Dépose, évacuation de l’ensemble des équipements non réutilisés </t>
  </si>
  <si>
    <t>Total poste HT</t>
  </si>
  <si>
    <t xml:space="preserve">TOTAL NEUTRALISATIONS &amp; DEPOSES DES INSTALLATIONS DE CHAUFFAGE HT </t>
  </si>
  <si>
    <t>Armoire complète</t>
  </si>
  <si>
    <t>u.</t>
  </si>
  <si>
    <t>Matériel, câblages et raccordements</t>
  </si>
  <si>
    <t>Schéma de câblage et repérage</t>
  </si>
  <si>
    <t>Régulateur Circuit Radiateur type SIEMENS 1 circuit Réf. RVP340 / S55370-C136</t>
  </si>
  <si>
    <t>Sonde de température ambiante réf. BPZ:QAA24</t>
  </si>
  <si>
    <t>Sonde de température avec doigt de gant au départ</t>
  </si>
  <si>
    <t>Sonde de température extérieure</t>
  </si>
  <si>
    <t>Raccordement électrique puissance et communication sous tube IRO</t>
  </si>
  <si>
    <t>Réglage régulateur</t>
  </si>
  <si>
    <t>Bouton de relance</t>
  </si>
  <si>
    <t>Raccordement électrique et câblage</t>
  </si>
  <si>
    <t>Tube acier en apparent et toiture, y compris soudures, raccords, colliers avec garniture caoutchoutée, fourreaux aux traversées de parois</t>
  </si>
  <si>
    <t>ml.</t>
  </si>
  <si>
    <t>Supportage, fixation</t>
  </si>
  <si>
    <t>Adaptation et reprise réseau en chaufferie</t>
  </si>
  <si>
    <t>Purgeurs automatiques, vidanges</t>
  </si>
  <si>
    <t>Distribution dans les volumes non chauffés</t>
  </si>
  <si>
    <t>Isolation type ARMAFLEX XG Mousse élastomère Classe 4</t>
  </si>
  <si>
    <t>Etiquetage gravé de chaque circuit</t>
  </si>
  <si>
    <t>Vanne ¼ tour à bille Type SFERACO avec certifications NF et ACS avec raccords filetés.</t>
  </si>
  <si>
    <t>Etiquetage et repérage des circuits, identification vannes</t>
  </si>
  <si>
    <t>Type WILO Stratos PICO 25/0,5-8-130</t>
  </si>
  <si>
    <t>Coquille d’isolation</t>
  </si>
  <si>
    <t>Manchons antivibratils</t>
  </si>
  <si>
    <t>Raccordements hydrauliques</t>
  </si>
  <si>
    <t>Raccordements électriques</t>
  </si>
  <si>
    <t>Vanne trois voies SCHNEIDER ELECTRIC VG310R DN20 (Kvs 6)</t>
  </si>
  <si>
    <t>Servomoteur 0/10 volts M400</t>
  </si>
  <si>
    <t>Contact début et fin de course et Ressort de retour à zéro</t>
  </si>
  <si>
    <t>Mesureur type ITRON US Echo II</t>
  </si>
  <si>
    <t>INTEGRATEUR Type ITRON CF 55 Echo II</t>
  </si>
  <si>
    <t>Sondes Type ITRON PS 123-100 + manchons</t>
  </si>
  <si>
    <t>Vannes d’isolement ¼ tour DN 25</t>
  </si>
  <si>
    <t>Filtre inox maille 0,5 mm DN 25</t>
  </si>
  <si>
    <t>Câblage et raccordement</t>
  </si>
  <si>
    <t>Paramétrage, mise en route par constructeur, rapport et plombage du compteur</t>
  </si>
  <si>
    <t>Radiateurs Type REGGANE T6 3010 DECO de FINIMETAL</t>
  </si>
  <si>
    <t>Purgeurs à volant sur radiateur</t>
  </si>
  <si>
    <t xml:space="preserve">Fixation des radiateurs </t>
  </si>
  <si>
    <t>Dble dépose repose pour intervention des autres corps d’état</t>
  </si>
  <si>
    <t>Clef de purge</t>
  </si>
  <si>
    <t>Corps de vanne OVENTROP Série A</t>
  </si>
  <si>
    <t>Capuchon antivol</t>
  </si>
  <si>
    <t>Té à double réglage OVENTROP COMBI 2</t>
  </si>
  <si>
    <t>Compris adaptation hydraulique</t>
  </si>
  <si>
    <t>Piquages avec vannes DN25</t>
  </si>
  <si>
    <t>Sous total poste HT</t>
  </si>
  <si>
    <t>Ensemble bâtiments pour une surface chauffé totale d’environ 140 m²</t>
  </si>
  <si>
    <t xml:space="preserve">Avec conditionnement de l’eau de chauffage par injection d’un produit inhibiteur de corrosion destiné aux circuits fermés </t>
  </si>
  <si>
    <t>Analyse de l’eau avant traitement</t>
  </si>
  <si>
    <t>Analyse complète de l’eau après traitement</t>
  </si>
  <si>
    <t>Mesure PH et affichage</t>
  </si>
  <si>
    <t>Fourniture et pose conforme au descriptif :</t>
  </si>
  <si>
    <t>Mise en route, essais et réglages des installations</t>
  </si>
  <si>
    <t>Essais CCOPREC, CONSUEL</t>
  </si>
  <si>
    <t>Rinçage des installations, désinfection des installations</t>
  </si>
  <si>
    <t>Prélèvements et analyses</t>
  </si>
  <si>
    <t>Information et formation des utilisateurs</t>
  </si>
  <si>
    <t>Dossier des ouvrages exécutés</t>
  </si>
  <si>
    <t xml:space="preserve">TOTAL CHAUFFAGE HT </t>
  </si>
  <si>
    <t>Fourniture SEULE au menuisier :</t>
  </si>
  <si>
    <t>Entrées d’air typer FRANCE AIR ISOLA 2.45</t>
  </si>
  <si>
    <t>Plan et coordination avec menuisier</t>
  </si>
  <si>
    <t>Teinte RAL suivant choix architecte</t>
  </si>
  <si>
    <t>Type FRANCE AIR série AERYS Ø 125</t>
  </si>
  <si>
    <t>Avec manchette souple isophonique</t>
  </si>
  <si>
    <t>Module autoréglable FRANCE AIR série RAD Régul’Air 2</t>
  </si>
  <si>
    <t>Type FRANCE AIR série ALIZE HYGRO SPECIFIQUE Ø 125</t>
  </si>
  <si>
    <t>Conduit tôle galvanisée rigide spiralée MO à joints</t>
  </si>
  <si>
    <t>Accessoires tels que tés, coudes, réductions, raccordements sur ventilateur, etc avec assemblage par joints à lèvres</t>
  </si>
  <si>
    <t>Isolation laine de roche 25 mm finition kraft alu</t>
  </si>
  <si>
    <t>M².</t>
  </si>
  <si>
    <t>Fixations et suspentes antivibratiles</t>
  </si>
  <si>
    <t>Mise à la terre des gaines de ventilation</t>
  </si>
  <si>
    <t>Type FRANCE AIR SC VMC Ø200 avec tôle perforée intérieure</t>
  </si>
  <si>
    <t>Raccordements et étanchéité des réseaux</t>
  </si>
  <si>
    <t>ALDES EasyVEC Compact micro-watt 600 IP ISOLE</t>
  </si>
  <si>
    <t>Manchettes souple MO aspiration + refoult</t>
  </si>
  <si>
    <t>Fixations antivibratils</t>
  </si>
  <si>
    <t>Commande de relance temporisée</t>
  </si>
  <si>
    <t>Mise en service, essais et réglages par fabricant</t>
  </si>
  <si>
    <t>Type FRANCE AIR Grille GRA 315</t>
  </si>
  <si>
    <t>Garnissage laine de roche</t>
  </si>
  <si>
    <t>Fixations, scellement et kit d’étanchéité</t>
  </si>
  <si>
    <t>Coordination avec le lot bardage</t>
  </si>
  <si>
    <t>Réglages du groupe et équilibrage du réseau</t>
  </si>
  <si>
    <t>Rapport de mesures aux bouches</t>
  </si>
  <si>
    <t xml:space="preserve">TOTAL VENTILATION SIMPLE FLUX HT </t>
  </si>
  <si>
    <t>Neutralisation, vidanges des installations de plomberie supprimées</t>
  </si>
  <si>
    <t xml:space="preserve">Dépose, stockage sur site, mise à disposition du Maitre d’Ouvrage et évacuation de l’ensemble des équipements de plomberie </t>
  </si>
  <si>
    <t xml:space="preserve">TOTAL DEPOSE DES INSTALLATION PLOMBERIE EXISTANTE HT </t>
  </si>
  <si>
    <t>Raccordement sur arrivée EF existante</t>
  </si>
  <si>
    <t>Distribution secondaire</t>
  </si>
  <si>
    <t>Tube cuivre écroui pour passage en faux plafond et apparent ou tube cuivre recuit sous fourreau pour passage en encastré ou dissimulé non visitable sans raccords ni soudure, y compris toutes sujétions de percements, saignées et rebouchage</t>
  </si>
  <si>
    <t>Evacuation des appareils</t>
  </si>
  <si>
    <t>Réseaux en tube PVC série M1, qualité PF, y compris pièces préfabriquées et accessoires, fourreaux de traversée, fixations et percements.</t>
  </si>
  <si>
    <t>(Les métrées ne tiennent pas compte de longueurs équivalents pour les accessoires)</t>
  </si>
  <si>
    <t>Repérage des circuits et raccordements sur attentes</t>
  </si>
  <si>
    <t>Tampon de visite en extrémité et pied de chute</t>
  </si>
  <si>
    <t>Aérateur à membrane Æ 40 et Æ 100 suivant implantation</t>
  </si>
  <si>
    <t>Sans objet</t>
  </si>
  <si>
    <t xml:space="preserve">Pack WC au sol Geberit Bastia, </t>
  </si>
  <si>
    <t>Pipe droite ou coudée de raccordement WC</t>
  </si>
  <si>
    <t>Raccordement sur tuyauterie d’eau froide</t>
  </si>
  <si>
    <t>Raccordement sur EV</t>
  </si>
  <si>
    <t>Cuvette indépendante PORCHER CONTOUR21 (réf. S312401)</t>
  </si>
  <si>
    <t>Réservoir attenant pour cuvette enfant (réf. S327001)</t>
  </si>
  <si>
    <t xml:space="preserve">Tube Ø 28mm </t>
  </si>
  <si>
    <t>Nez de jonction (Réf. 44903)</t>
  </si>
  <si>
    <t>Manchette et pipe coudée d’évacuation avec joint élastomère</t>
  </si>
  <si>
    <t>Raccordement à la canalisation de vidange EV</t>
  </si>
  <si>
    <t>Geberit BAMBINI, lavabo, 60x40 cm, 1 trous pour robinet, sans trop-plein, ref 326060000</t>
  </si>
  <si>
    <t>Vidange à grille fixe et siphon en polypropylène déporté</t>
  </si>
  <si>
    <t>Robinet mitigeur PRESTO NEO (Réf. 68091)</t>
  </si>
  <si>
    <t>Flexibles, filtres, clapet anti-retour et robinet d’isolement</t>
  </si>
  <si>
    <t>Fixations avec renforts de supportage et plaque inox de propreté</t>
  </si>
  <si>
    <t>Raccordement à la canalisation d'eau froide et d’eau chaude</t>
  </si>
  <si>
    <t>Compris</t>
  </si>
  <si>
    <t>Raccordement sur canalisation de vidange EU</t>
  </si>
  <si>
    <t xml:space="preserve">Vasque VARIFORM rectangle à encastrer 55x40cm sans trop plein </t>
  </si>
  <si>
    <t>sans trou de robinetterie blanc Réf. 500.738.01.2</t>
  </si>
  <si>
    <t>Bonde à grille, bouchon et chaînette et siphon PVC déporté</t>
  </si>
  <si>
    <t xml:space="preserve">Robinet mitigeur monotrou à bec tube lisse orientable </t>
  </si>
  <si>
    <t>type Modul’MIX (Réf. 75637)</t>
  </si>
  <si>
    <t xml:space="preserve">Evacuation en PVC </t>
  </si>
  <si>
    <t>Jeu de vannes sur EC et EF</t>
  </si>
  <si>
    <t xml:space="preserve">Sécurité avec limitation de la température maximale réglable </t>
  </si>
  <si>
    <t>Raccordement sur tuyauterie d’eau chaude et eau froide</t>
  </si>
  <si>
    <t>Robinet mitigeur type HANSGROHE (Réf. 71829000)</t>
  </si>
  <si>
    <t>Jeu mini-robinets d’arrêt à olive (EF + ECS)</t>
  </si>
  <si>
    <t>Coordination avec le menuisier pour encastrer l’évier</t>
  </si>
  <si>
    <t>Robinet mural machine à laver</t>
  </si>
  <si>
    <t>Siphon NICOLL avec raccordement vertical de 50 cm</t>
  </si>
  <si>
    <t>Raccordement EU</t>
  </si>
  <si>
    <t>Distributeur de papier toilette en bobine en inox brossé avec serrure. Bobine de Ø270mm ext.</t>
  </si>
  <si>
    <t>Modèle PRESTO (Réf. 60553) avec recharge ou équivalent</t>
  </si>
  <si>
    <t>Porte balayette avec le balai</t>
  </si>
  <si>
    <t>Modèle PRESTO (Réf. 60550) ou équivalent</t>
  </si>
  <si>
    <t>Essais COPREC, CONSUEL</t>
  </si>
  <si>
    <t xml:space="preserve">TOTAL EQUIPEMENTS PLOMBERIE HT </t>
  </si>
  <si>
    <t>Unités intérieures de type cassettes murales DAIKIN :</t>
  </si>
  <si>
    <t>Pompe de relevage des condensats</t>
  </si>
  <si>
    <t>Console et structure de supportage</t>
  </si>
  <si>
    <t>Raccordement liaisons frigorifiques et condensats</t>
  </si>
  <si>
    <t xml:space="preserve">TOTAL OPTION RAFRAICHISSEMENT HT </t>
  </si>
  <si>
    <t>TOTAL GÉNÉRAL HT</t>
  </si>
  <si>
    <t xml:space="preserve">TVA </t>
  </si>
  <si>
    <t>TOTAL GÉNÉRAL TTC</t>
  </si>
  <si>
    <t xml:space="preserve">   </t>
  </si>
  <si>
    <t>1 QUANTITATIF CHAUFFAGE VENTILATION PLOMBERIE</t>
  </si>
  <si>
    <t xml:space="preserve">1.1 NEUTRALISATIONS &amp; DEPOSES DES INSTALLATIONS DE CHAUFFAGE </t>
  </si>
  <si>
    <t>1.1.1 NEUTRALISATION DEPOSE CHAUFFAGE</t>
  </si>
  <si>
    <t>Dépose conforme au descriptif:</t>
  </si>
  <si>
    <t>1.2 CHAUFFAGE</t>
  </si>
  <si>
    <t>1.2.1 ELECTRICITE CHAUFFAGE</t>
  </si>
  <si>
    <t>Fourniture et pose conforme au descriptif:</t>
  </si>
  <si>
    <t xml:space="preserve">1.2.2 REGULATION </t>
  </si>
  <si>
    <t xml:space="preserve">1.2.3 DISTRIBUTION </t>
  </si>
  <si>
    <t xml:space="preserve">1.2.4 CALORIFUGE </t>
  </si>
  <si>
    <t>1.2.5 VANNES D’ISOLEMENT</t>
  </si>
  <si>
    <t>1.2.6 POMPE DE CIRCULATION</t>
  </si>
  <si>
    <t>1.2.7 VANNE MELANGEUSE DE REGULATION</t>
  </si>
  <si>
    <t>1.2.8 COMPTEUR D’ENERGIE</t>
  </si>
  <si>
    <t>1.2.9 RADIATEURS</t>
  </si>
  <si>
    <t xml:space="preserve">1.2.10 ROBINETTERIE RADIATEURS </t>
  </si>
  <si>
    <t>Tête thermostatique OVENTROP Série «Uni LH»</t>
  </si>
  <si>
    <t>1.2.11 DESEMBOUAGE ET TRAITEMENT D’EAU</t>
  </si>
  <si>
    <t>1.2.11.1 Piquages Désembouage</t>
  </si>
  <si>
    <t>1.2.11.2 Désembouage</t>
  </si>
  <si>
    <t xml:space="preserve">1.3 VENTILATION SIMPLE FLUX </t>
  </si>
  <si>
    <t>1.3.1 ENTREES D’AIR</t>
  </si>
  <si>
    <t xml:space="preserve">1.3.2 BOUCHES D’EXTRACTION </t>
  </si>
  <si>
    <t>1.3.3 BOUCHE D’EXTRACTION A DEBIT VARIABLE</t>
  </si>
  <si>
    <t>1.3.4 CONDUITS CIRCULAIRES RIGIDES</t>
  </si>
  <si>
    <t>1.3.5 PIEGES A SONS</t>
  </si>
  <si>
    <t>1.3.6 GROUPE D’EXTRACTION</t>
  </si>
  <si>
    <t>1.3.7 REJET EN FACADE</t>
  </si>
  <si>
    <t>1.3.8 MISE EN SERVICE VENTILATION SIMPLE FLUX</t>
  </si>
  <si>
    <t>1.4 DEPOSE DES INSTALLATION PLOMBERIE EXISTANTE</t>
  </si>
  <si>
    <t>1.4.1 DEPOSE ET EVACUATION</t>
  </si>
  <si>
    <t>1.6 EQUIPEMENTS PLOMBERIE</t>
  </si>
  <si>
    <t>1.6.1 DISTRIBUTION EF/ECS</t>
  </si>
  <si>
    <t>1.6.2 VANNES</t>
  </si>
  <si>
    <t>1.6.3 EVACUATIONS EU/EV</t>
  </si>
  <si>
    <t>1.6.4 VENTILATION DES CHUTES</t>
  </si>
  <si>
    <t>1.6.5 EVACUATIONS EP</t>
  </si>
  <si>
    <t>1.6.6 WC AU SOL AVEC RESERVOIR</t>
  </si>
  <si>
    <t>1.6.7 WC PETITS AVEC RESERVOIR</t>
  </si>
  <si>
    <t>1.6.9 VASQUE À ENCASTRER</t>
  </si>
  <si>
    <t>1.6.11 ROBINET LAVE-VAISSELLE / LAVE LINGE</t>
  </si>
  <si>
    <t>1.6.12 ACCESSOIRES SANITAIRES</t>
  </si>
  <si>
    <t>1.6.12.1 DISTRIBUTEUR DE PAPIER TOILETTE</t>
  </si>
  <si>
    <t>1.6.12.2 POT A BALAI</t>
  </si>
  <si>
    <t>1.6.13 MISE EN SERVICE DES EQUIPEMENTS DE PLOMBERIE</t>
  </si>
  <si>
    <t>1.7 OPTION RAFRAICHISSEMENT</t>
  </si>
  <si>
    <t xml:space="preserve">1.7.1 MONSOPLIT </t>
  </si>
  <si>
    <t>2 RECAPITULATIF</t>
  </si>
  <si>
    <t>-  Ø DN15</t>
  </si>
  <si>
    <t>-  Ø DN25</t>
  </si>
  <si>
    <t>-  DN25</t>
  </si>
  <si>
    <t>-  DN 25</t>
  </si>
  <si>
    <t>-  VR21 1800 750</t>
  </si>
  <si>
    <t>-  RAD 45 m3/h  Ø 125</t>
  </si>
  <si>
    <t>-  15/100 m3/h</t>
  </si>
  <si>
    <t>-  Ø 125</t>
  </si>
  <si>
    <t>-  Ø 160</t>
  </si>
  <si>
    <t>-  Ø 200</t>
  </si>
  <si>
    <t>-  Ø 315</t>
  </si>
  <si>
    <t>-  Ø 10/12</t>
  </si>
  <si>
    <t>-  Ø 14/16</t>
  </si>
  <si>
    <t>-  DN15</t>
  </si>
  <si>
    <t>-  Du Ø 32 au Ø 100</t>
  </si>
  <si>
    <t>Désignation</t>
  </si>
  <si>
    <t>Unité</t>
  </si>
  <si>
    <t>Quantité</t>
  </si>
  <si>
    <t>P.U.</t>
  </si>
  <si>
    <t>P.tot</t>
  </si>
  <si>
    <t>1.6.8 LAVABO DROIT ENFANT</t>
  </si>
  <si>
    <t>1.2.12 MISE EN SERVICE CHAUFFAGE</t>
  </si>
  <si>
    <t xml:space="preserve">Compteur d’eau froide avec filtre sur vannes ¼ de tour	</t>
  </si>
  <si>
    <t>clapet antipollution sur les terminaux équipés de mitigeurs et de mélangeurs</t>
  </si>
  <si>
    <t xml:space="preserve">1.5 SECURITE EAU CHAUDE SANITAIRE </t>
  </si>
  <si>
    <t>1.5.1 CLAPET ANTI RETOUR</t>
  </si>
  <si>
    <t>SFERACO, ref 305003 ou équivalent</t>
  </si>
  <si>
    <t>Compris raccord</t>
  </si>
  <si>
    <t xml:space="preserve">TOTAL SECURITE EAU CHAUDE SANITAIRE HT </t>
  </si>
  <si>
    <t>1.6.10 EVIER RESINE DOUBLE</t>
  </si>
  <si>
    <t>Evier Alterna Primeo à poser 2 cuves en synthèse blanc sans vidage 120x60 cm OU EQUIVALENT</t>
  </si>
  <si>
    <t>2MXF 50 A</t>
  </si>
  <si>
    <t>CTXF 25 C</t>
  </si>
  <si>
    <t>Support mural ou bigfoot pour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</si>
</sst>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505046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left" vertical="top" wrapText="1" indent="1"/>
    </xf>
    <xf numFmtId="0" fontId="0" fillId="0" borderId="0" xfId="0" applyAlignment="1">
      <alignment horizontal="right"/>
    </xf>
    <xf numFmtId="0" fontId="0" fillId="0" borderId="0" xfId="0" applyAlignment="1">
      <alignment horizontal="left" indent="1"/>
    </xf>
    <xf numFmtId="0" fontId="0" fillId="0" borderId="0" xfId="0" quotePrefix="1" applyAlignment="1">
      <alignment horizontal="left" vertical="top" wrapText="1" indent="3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right" vertical="top" wrapText="1" indent="1"/>
    </xf>
    <xf numFmtId="44" fontId="2" fillId="0" borderId="1" xfId="1" applyFont="1" applyBorder="1" applyAlignment="1">
      <alignment horizontal="center" vertical="center"/>
    </xf>
    <xf numFmtId="44" fontId="0" fillId="0" borderId="0" xfId="1" applyFont="1" applyAlignment="1">
      <alignment horizontal="center"/>
    </xf>
    <xf numFmtId="44" fontId="0" fillId="0" borderId="0" xfId="1" applyFont="1" applyAlignment="1" applyProtection="1">
      <alignment horizontal="center"/>
      <protection locked="0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</cellXfs>
  <cellStyles count="2">
    <cellStyle name="Monétaire" xfId="1" builtinId="4"/>
    <cellStyle name="Normal" xfId="0" builtinId="0"/>
  </cellStyles>
  <dxfs count="3"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765FB-7ACE-44E8-B8C2-F83FB6BB1893}">
  <dimension ref="A1:E444"/>
  <sheetViews>
    <sheetView showGridLines="0" showZeros="0" tabSelected="1" topLeftCell="A419" workbookViewId="0">
      <selection activeCell="A348" sqref="A348"/>
    </sheetView>
  </sheetViews>
  <sheetFormatPr baseColWidth="10" defaultRowHeight="15" x14ac:dyDescent="0.25"/>
  <cols>
    <col min="1" max="1" width="95.5703125" style="1" customWidth="1"/>
    <col min="2" max="2" width="8.7109375" style="2" customWidth="1"/>
    <col min="3" max="3" width="8.7109375" style="3" customWidth="1"/>
    <col min="4" max="5" width="15.7109375" style="9" customWidth="1"/>
  </cols>
  <sheetData>
    <row r="1" spans="1:5" ht="15.75" thickBot="1" x14ac:dyDescent="0.3">
      <c r="A1" s="5" t="s">
        <v>219</v>
      </c>
      <c r="B1" s="5" t="s">
        <v>220</v>
      </c>
      <c r="C1" s="5" t="s">
        <v>221</v>
      </c>
      <c r="D1" s="8" t="s">
        <v>222</v>
      </c>
      <c r="E1" s="8" t="s">
        <v>223</v>
      </c>
    </row>
    <row r="3" spans="1:5" x14ac:dyDescent="0.25">
      <c r="A3" s="6" t="s">
        <v>156</v>
      </c>
    </row>
    <row r="4" spans="1:5" x14ac:dyDescent="0.25">
      <c r="A4" s="6" t="s">
        <v>157</v>
      </c>
    </row>
    <row r="5" spans="1:5" x14ac:dyDescent="0.25">
      <c r="A5" s="6" t="s">
        <v>158</v>
      </c>
    </row>
    <row r="6" spans="1:5" x14ac:dyDescent="0.25">
      <c r="A6" s="1" t="s">
        <v>159</v>
      </c>
    </row>
    <row r="7" spans="1:5" x14ac:dyDescent="0.25">
      <c r="A7" s="1" t="s">
        <v>0</v>
      </c>
      <c r="B7" s="2" t="s">
        <v>1</v>
      </c>
      <c r="C7" s="3">
        <v>1</v>
      </c>
      <c r="D7" s="10"/>
      <c r="E7" s="9">
        <f>$C7*D7</f>
        <v>0</v>
      </c>
    </row>
    <row r="8" spans="1:5" x14ac:dyDescent="0.25">
      <c r="A8" s="1" t="s">
        <v>2</v>
      </c>
      <c r="B8" s="2" t="s">
        <v>1</v>
      </c>
      <c r="C8" s="3">
        <v>1</v>
      </c>
      <c r="D8" s="10"/>
      <c r="E8" s="9">
        <f>$C8*D8</f>
        <v>0</v>
      </c>
    </row>
    <row r="9" spans="1:5" x14ac:dyDescent="0.25">
      <c r="A9" s="1" t="s">
        <v>3</v>
      </c>
      <c r="B9" s="2" t="s">
        <v>1</v>
      </c>
      <c r="C9" s="3">
        <v>1</v>
      </c>
      <c r="D9" s="10"/>
      <c r="E9" s="9">
        <f>$C9*D9</f>
        <v>0</v>
      </c>
    </row>
    <row r="11" spans="1:5" x14ac:dyDescent="0.25">
      <c r="A11" s="7" t="s">
        <v>4</v>
      </c>
      <c r="E11" s="9">
        <f>SUM(E7:E9)</f>
        <v>0</v>
      </c>
    </row>
    <row r="13" spans="1:5" x14ac:dyDescent="0.25">
      <c r="A13" s="7" t="s">
        <v>5</v>
      </c>
      <c r="E13" s="9">
        <f>+E11</f>
        <v>0</v>
      </c>
    </row>
    <row r="14" spans="1:5" x14ac:dyDescent="0.25">
      <c r="A14" s="6" t="s">
        <v>160</v>
      </c>
    </row>
    <row r="15" spans="1:5" x14ac:dyDescent="0.25">
      <c r="A15" s="6" t="s">
        <v>161</v>
      </c>
    </row>
    <row r="16" spans="1:5" x14ac:dyDescent="0.25">
      <c r="A16" s="1" t="s">
        <v>162</v>
      </c>
    </row>
    <row r="17" spans="1:5" x14ac:dyDescent="0.25">
      <c r="A17" s="1" t="s">
        <v>6</v>
      </c>
      <c r="B17" s="2" t="s">
        <v>7</v>
      </c>
      <c r="C17" s="3">
        <v>1</v>
      </c>
      <c r="D17" s="10"/>
      <c r="E17" s="9">
        <f>$C17*D17</f>
        <v>0</v>
      </c>
    </row>
    <row r="18" spans="1:5" x14ac:dyDescent="0.25">
      <c r="A18" s="1" t="s">
        <v>8</v>
      </c>
      <c r="B18" s="2" t="s">
        <v>1</v>
      </c>
      <c r="C18" s="3">
        <v>1</v>
      </c>
      <c r="D18" s="10"/>
      <c r="E18" s="9">
        <f>$C18*D18</f>
        <v>0</v>
      </c>
    </row>
    <row r="19" spans="1:5" x14ac:dyDescent="0.25">
      <c r="A19" s="1" t="s">
        <v>9</v>
      </c>
      <c r="B19" s="2" t="s">
        <v>1</v>
      </c>
      <c r="C19" s="3">
        <v>1</v>
      </c>
      <c r="D19" s="10"/>
      <c r="E19" s="9">
        <f>$C19*D19</f>
        <v>0</v>
      </c>
    </row>
    <row r="21" spans="1:5" x14ac:dyDescent="0.25">
      <c r="A21" s="7" t="s">
        <v>4</v>
      </c>
      <c r="E21" s="9">
        <f>SUM(E17:E19)</f>
        <v>0</v>
      </c>
    </row>
    <row r="23" spans="1:5" x14ac:dyDescent="0.25">
      <c r="A23" s="6" t="s">
        <v>163</v>
      </c>
    </row>
    <row r="24" spans="1:5" x14ac:dyDescent="0.25">
      <c r="A24" s="1" t="s">
        <v>162</v>
      </c>
    </row>
    <row r="25" spans="1:5" x14ac:dyDescent="0.25">
      <c r="A25" s="1" t="s">
        <v>10</v>
      </c>
      <c r="B25" s="2" t="s">
        <v>7</v>
      </c>
      <c r="C25" s="3">
        <v>1</v>
      </c>
      <c r="D25" s="10"/>
      <c r="E25" s="9">
        <f t="shared" ref="E25:E32" si="0">$C25*D25</f>
        <v>0</v>
      </c>
    </row>
    <row r="26" spans="1:5" x14ac:dyDescent="0.25">
      <c r="A26" s="1" t="s">
        <v>11</v>
      </c>
      <c r="B26" s="2" t="s">
        <v>7</v>
      </c>
      <c r="C26" s="3">
        <v>1</v>
      </c>
      <c r="D26" s="10"/>
      <c r="E26" s="9">
        <f t="shared" si="0"/>
        <v>0</v>
      </c>
    </row>
    <row r="27" spans="1:5" x14ac:dyDescent="0.25">
      <c r="A27" s="1" t="s">
        <v>12</v>
      </c>
      <c r="B27" s="2" t="s">
        <v>7</v>
      </c>
      <c r="C27" s="3">
        <v>1</v>
      </c>
      <c r="D27" s="10"/>
      <c r="E27" s="9">
        <f t="shared" si="0"/>
        <v>0</v>
      </c>
    </row>
    <row r="28" spans="1:5" x14ac:dyDescent="0.25">
      <c r="A28" s="1" t="s">
        <v>13</v>
      </c>
      <c r="B28" s="2" t="s">
        <v>7</v>
      </c>
      <c r="C28" s="3">
        <v>1</v>
      </c>
      <c r="D28" s="10"/>
      <c r="E28" s="9">
        <f t="shared" si="0"/>
        <v>0</v>
      </c>
    </row>
    <row r="29" spans="1:5" x14ac:dyDescent="0.25">
      <c r="A29" s="1" t="s">
        <v>14</v>
      </c>
      <c r="B29" s="2" t="s">
        <v>1</v>
      </c>
      <c r="C29" s="3">
        <v>1</v>
      </c>
      <c r="D29" s="10"/>
      <c r="E29" s="9">
        <f t="shared" si="0"/>
        <v>0</v>
      </c>
    </row>
    <row r="30" spans="1:5" x14ac:dyDescent="0.25">
      <c r="A30" s="1" t="s">
        <v>15</v>
      </c>
      <c r="B30" s="2" t="s">
        <v>1</v>
      </c>
      <c r="C30" s="3">
        <v>1</v>
      </c>
      <c r="D30" s="10"/>
      <c r="E30" s="9">
        <f t="shared" si="0"/>
        <v>0</v>
      </c>
    </row>
    <row r="31" spans="1:5" x14ac:dyDescent="0.25">
      <c r="A31" s="1" t="s">
        <v>16</v>
      </c>
      <c r="B31" s="2" t="s">
        <v>7</v>
      </c>
      <c r="C31" s="3">
        <v>1</v>
      </c>
      <c r="D31" s="10"/>
      <c r="E31" s="9">
        <f t="shared" si="0"/>
        <v>0</v>
      </c>
    </row>
    <row r="32" spans="1:5" x14ac:dyDescent="0.25">
      <c r="A32" s="1" t="s">
        <v>17</v>
      </c>
      <c r="B32" s="2" t="s">
        <v>1</v>
      </c>
      <c r="C32" s="3">
        <v>1</v>
      </c>
      <c r="D32" s="10"/>
      <c r="E32" s="9">
        <f t="shared" si="0"/>
        <v>0</v>
      </c>
    </row>
    <row r="34" spans="1:5" x14ac:dyDescent="0.25">
      <c r="A34" s="7" t="s">
        <v>4</v>
      </c>
      <c r="E34" s="9">
        <f>SUM(E25:E32)</f>
        <v>0</v>
      </c>
    </row>
    <row r="36" spans="1:5" x14ac:dyDescent="0.25">
      <c r="A36" s="6" t="s">
        <v>164</v>
      </c>
    </row>
    <row r="37" spans="1:5" x14ac:dyDescent="0.25">
      <c r="A37" s="1" t="s">
        <v>162</v>
      </c>
    </row>
    <row r="38" spans="1:5" ht="30" x14ac:dyDescent="0.25">
      <c r="A38" s="1" t="s">
        <v>18</v>
      </c>
    </row>
    <row r="39" spans="1:5" x14ac:dyDescent="0.25">
      <c r="A39" s="4" t="s">
        <v>204</v>
      </c>
      <c r="B39" s="2" t="s">
        <v>19</v>
      </c>
      <c r="C39" s="3">
        <v>10</v>
      </c>
      <c r="D39" s="10"/>
      <c r="E39" s="9">
        <f>$C39*D39</f>
        <v>0</v>
      </c>
    </row>
    <row r="40" spans="1:5" x14ac:dyDescent="0.25">
      <c r="A40" s="4" t="s">
        <v>205</v>
      </c>
      <c r="B40" s="2" t="s">
        <v>19</v>
      </c>
      <c r="C40" s="3">
        <v>10</v>
      </c>
      <c r="D40" s="10"/>
      <c r="E40" s="9">
        <f>$C40*D40</f>
        <v>0</v>
      </c>
    </row>
    <row r="41" spans="1:5" x14ac:dyDescent="0.25">
      <c r="A41" s="1" t="s">
        <v>20</v>
      </c>
      <c r="B41" s="2" t="s">
        <v>1</v>
      </c>
      <c r="C41" s="3">
        <v>1</v>
      </c>
      <c r="D41" s="10"/>
      <c r="E41" s="9">
        <f>$C41*D41</f>
        <v>0</v>
      </c>
    </row>
    <row r="42" spans="1:5" x14ac:dyDescent="0.25">
      <c r="A42" s="1" t="s">
        <v>21</v>
      </c>
      <c r="B42" s="2" t="s">
        <v>1</v>
      </c>
      <c r="C42" s="3">
        <v>1</v>
      </c>
      <c r="D42" s="10"/>
      <c r="E42" s="9">
        <f>$C42*D42</f>
        <v>0</v>
      </c>
    </row>
    <row r="43" spans="1:5" x14ac:dyDescent="0.25">
      <c r="A43" s="1" t="s">
        <v>22</v>
      </c>
      <c r="B43" s="2" t="s">
        <v>1</v>
      </c>
      <c r="C43" s="3">
        <v>1</v>
      </c>
      <c r="D43" s="10"/>
      <c r="E43" s="9">
        <f>$C43*D43</f>
        <v>0</v>
      </c>
    </row>
    <row r="45" spans="1:5" x14ac:dyDescent="0.25">
      <c r="A45" s="7" t="s">
        <v>4</v>
      </c>
      <c r="E45" s="9">
        <f>SUM(E39:E43)</f>
        <v>0</v>
      </c>
    </row>
    <row r="47" spans="1:5" x14ac:dyDescent="0.25">
      <c r="A47" s="6" t="s">
        <v>165</v>
      </c>
    </row>
    <row r="48" spans="1:5" x14ac:dyDescent="0.25">
      <c r="A48" s="1" t="s">
        <v>162</v>
      </c>
    </row>
    <row r="49" spans="1:5" x14ac:dyDescent="0.25">
      <c r="A49" s="1" t="s">
        <v>23</v>
      </c>
    </row>
    <row r="50" spans="1:5" x14ac:dyDescent="0.25">
      <c r="A50" s="1" t="s">
        <v>24</v>
      </c>
    </row>
    <row r="51" spans="1:5" x14ac:dyDescent="0.25">
      <c r="A51" s="4" t="s">
        <v>205</v>
      </c>
      <c r="B51" s="2" t="s">
        <v>19</v>
      </c>
      <c r="C51" s="3">
        <v>10</v>
      </c>
      <c r="D51" s="10"/>
      <c r="E51" s="9">
        <f>$C51*D51</f>
        <v>0</v>
      </c>
    </row>
    <row r="52" spans="1:5" x14ac:dyDescent="0.25">
      <c r="A52" s="1" t="s">
        <v>25</v>
      </c>
      <c r="B52" s="2" t="s">
        <v>1</v>
      </c>
      <c r="C52" s="3">
        <v>1</v>
      </c>
      <c r="D52" s="10"/>
      <c r="E52" s="9">
        <f>$C52*D52</f>
        <v>0</v>
      </c>
    </row>
    <row r="54" spans="1:5" x14ac:dyDescent="0.25">
      <c r="A54" s="7" t="s">
        <v>4</v>
      </c>
      <c r="E54" s="9">
        <f>SUM(E51:E52)</f>
        <v>0</v>
      </c>
    </row>
    <row r="56" spans="1:5" x14ac:dyDescent="0.25">
      <c r="A56" s="6" t="s">
        <v>166</v>
      </c>
    </row>
    <row r="57" spans="1:5" x14ac:dyDescent="0.25">
      <c r="A57" s="1" t="s">
        <v>162</v>
      </c>
    </row>
    <row r="58" spans="1:5" x14ac:dyDescent="0.25">
      <c r="A58" s="1" t="s">
        <v>26</v>
      </c>
    </row>
    <row r="59" spans="1:5" x14ac:dyDescent="0.25">
      <c r="A59" s="4" t="s">
        <v>206</v>
      </c>
      <c r="B59" s="2" t="s">
        <v>7</v>
      </c>
      <c r="C59" s="3">
        <v>5</v>
      </c>
      <c r="D59" s="10"/>
      <c r="E59" s="9">
        <f>$C59*D59</f>
        <v>0</v>
      </c>
    </row>
    <row r="60" spans="1:5" x14ac:dyDescent="0.25">
      <c r="A60" s="1" t="s">
        <v>27</v>
      </c>
      <c r="B60" s="2" t="s">
        <v>1</v>
      </c>
      <c r="C60" s="3">
        <v>1</v>
      </c>
      <c r="D60" s="10"/>
      <c r="E60" s="9">
        <f>$C60*D60</f>
        <v>0</v>
      </c>
    </row>
    <row r="62" spans="1:5" x14ac:dyDescent="0.25">
      <c r="A62" s="7" t="s">
        <v>4</v>
      </c>
      <c r="E62" s="9">
        <f>SUM(E59:E60)</f>
        <v>0</v>
      </c>
    </row>
    <row r="64" spans="1:5" x14ac:dyDescent="0.25">
      <c r="A64" s="6" t="s">
        <v>167</v>
      </c>
    </row>
    <row r="65" spans="1:5" x14ac:dyDescent="0.25">
      <c r="A65" s="1" t="s">
        <v>162</v>
      </c>
    </row>
    <row r="66" spans="1:5" x14ac:dyDescent="0.25">
      <c r="A66" s="1" t="s">
        <v>28</v>
      </c>
      <c r="B66" s="2" t="s">
        <v>7</v>
      </c>
      <c r="C66" s="3">
        <v>1</v>
      </c>
      <c r="D66" s="10"/>
      <c r="E66" s="9">
        <f>$C66*D66</f>
        <v>0</v>
      </c>
    </row>
    <row r="67" spans="1:5" x14ac:dyDescent="0.25">
      <c r="A67" s="1" t="s">
        <v>29</v>
      </c>
      <c r="B67" s="2" t="s">
        <v>7</v>
      </c>
      <c r="C67" s="3">
        <v>1</v>
      </c>
      <c r="D67" s="10"/>
      <c r="E67" s="9">
        <f>$C67*D67</f>
        <v>0</v>
      </c>
    </row>
    <row r="68" spans="1:5" x14ac:dyDescent="0.25">
      <c r="A68" s="1" t="s">
        <v>30</v>
      </c>
      <c r="B68" s="2" t="s">
        <v>1</v>
      </c>
      <c r="C68" s="3">
        <v>1</v>
      </c>
      <c r="D68" s="10"/>
      <c r="E68" s="9">
        <f>$C68*D68</f>
        <v>0</v>
      </c>
    </row>
    <row r="69" spans="1:5" x14ac:dyDescent="0.25">
      <c r="A69" s="1" t="s">
        <v>31</v>
      </c>
      <c r="B69" s="2" t="s">
        <v>1</v>
      </c>
      <c r="C69" s="3">
        <v>1</v>
      </c>
      <c r="D69" s="10"/>
      <c r="E69" s="9">
        <f>$C69*D69</f>
        <v>0</v>
      </c>
    </row>
    <row r="70" spans="1:5" x14ac:dyDescent="0.25">
      <c r="A70" s="1" t="s">
        <v>32</v>
      </c>
      <c r="B70" s="2" t="s">
        <v>1</v>
      </c>
      <c r="C70" s="3">
        <v>1</v>
      </c>
      <c r="D70" s="10"/>
      <c r="E70" s="9">
        <f>$C70*D70</f>
        <v>0</v>
      </c>
    </row>
    <row r="72" spans="1:5" x14ac:dyDescent="0.25">
      <c r="A72" s="7" t="s">
        <v>4</v>
      </c>
      <c r="E72" s="9">
        <f>SUM(E66:E70)</f>
        <v>0</v>
      </c>
    </row>
    <row r="74" spans="1:5" x14ac:dyDescent="0.25">
      <c r="A74" s="6" t="s">
        <v>168</v>
      </c>
    </row>
    <row r="75" spans="1:5" x14ac:dyDescent="0.25">
      <c r="A75" s="1" t="s">
        <v>162</v>
      </c>
    </row>
    <row r="76" spans="1:5" x14ac:dyDescent="0.25">
      <c r="A76" s="1" t="s">
        <v>33</v>
      </c>
      <c r="B76" s="2" t="s">
        <v>7</v>
      </c>
      <c r="C76" s="3">
        <v>1</v>
      </c>
      <c r="D76" s="10"/>
      <c r="E76" s="9">
        <f>$C76*D76</f>
        <v>0</v>
      </c>
    </row>
    <row r="77" spans="1:5" x14ac:dyDescent="0.25">
      <c r="A77" s="1" t="s">
        <v>34</v>
      </c>
      <c r="B77" s="2" t="s">
        <v>7</v>
      </c>
      <c r="C77" s="3">
        <v>1</v>
      </c>
      <c r="D77" s="10"/>
      <c r="E77" s="9">
        <f>$C77*D77</f>
        <v>0</v>
      </c>
    </row>
    <row r="78" spans="1:5" x14ac:dyDescent="0.25">
      <c r="A78" s="1" t="s">
        <v>35</v>
      </c>
      <c r="B78" s="2" t="s">
        <v>1</v>
      </c>
      <c r="C78" s="3">
        <v>1</v>
      </c>
      <c r="D78" s="10"/>
      <c r="E78" s="9">
        <f>$C78*D78</f>
        <v>0</v>
      </c>
    </row>
    <row r="80" spans="1:5" x14ac:dyDescent="0.25">
      <c r="A80" s="7" t="s">
        <v>4</v>
      </c>
      <c r="E80" s="9">
        <f>SUM(E76:E78)</f>
        <v>0</v>
      </c>
    </row>
    <row r="82" spans="1:5" x14ac:dyDescent="0.25">
      <c r="A82" s="6" t="s">
        <v>169</v>
      </c>
    </row>
    <row r="83" spans="1:5" x14ac:dyDescent="0.25">
      <c r="A83" s="1" t="s">
        <v>162</v>
      </c>
    </row>
    <row r="84" spans="1:5" x14ac:dyDescent="0.25">
      <c r="A84" s="1" t="s">
        <v>36</v>
      </c>
    </row>
    <row r="85" spans="1:5" x14ac:dyDescent="0.25">
      <c r="A85" s="4" t="s">
        <v>207</v>
      </c>
      <c r="B85" s="2" t="s">
        <v>1</v>
      </c>
      <c r="C85" s="3">
        <v>1</v>
      </c>
      <c r="D85" s="10"/>
      <c r="E85" s="9">
        <f t="shared" ref="E85:E91" si="1">$C85*D85</f>
        <v>0</v>
      </c>
    </row>
    <row r="86" spans="1:5" x14ac:dyDescent="0.25">
      <c r="A86" s="1" t="s">
        <v>37</v>
      </c>
      <c r="B86" s="2" t="s">
        <v>7</v>
      </c>
      <c r="C86" s="3">
        <v>1</v>
      </c>
      <c r="D86" s="10"/>
      <c r="E86" s="9">
        <f t="shared" si="1"/>
        <v>0</v>
      </c>
    </row>
    <row r="87" spans="1:5" x14ac:dyDescent="0.25">
      <c r="A87" s="1" t="s">
        <v>38</v>
      </c>
      <c r="B87" s="2" t="s">
        <v>1</v>
      </c>
      <c r="C87" s="3">
        <v>1</v>
      </c>
      <c r="D87" s="10"/>
      <c r="E87" s="9">
        <f t="shared" si="1"/>
        <v>0</v>
      </c>
    </row>
    <row r="88" spans="1:5" x14ac:dyDescent="0.25">
      <c r="A88" s="1" t="s">
        <v>39</v>
      </c>
      <c r="B88" s="2" t="s">
        <v>7</v>
      </c>
      <c r="C88" s="3">
        <v>2</v>
      </c>
      <c r="D88" s="10"/>
      <c r="E88" s="9">
        <f t="shared" si="1"/>
        <v>0</v>
      </c>
    </row>
    <row r="89" spans="1:5" x14ac:dyDescent="0.25">
      <c r="A89" s="1" t="s">
        <v>40</v>
      </c>
      <c r="B89" s="2" t="s">
        <v>7</v>
      </c>
      <c r="C89" s="3">
        <v>1</v>
      </c>
      <c r="D89" s="10"/>
      <c r="E89" s="9">
        <f t="shared" si="1"/>
        <v>0</v>
      </c>
    </row>
    <row r="90" spans="1:5" x14ac:dyDescent="0.25">
      <c r="A90" s="1" t="s">
        <v>41</v>
      </c>
      <c r="B90" s="2" t="s">
        <v>1</v>
      </c>
      <c r="C90" s="3">
        <v>1</v>
      </c>
      <c r="D90" s="10"/>
      <c r="E90" s="9">
        <f t="shared" si="1"/>
        <v>0</v>
      </c>
    </row>
    <row r="91" spans="1:5" x14ac:dyDescent="0.25">
      <c r="A91" s="1" t="s">
        <v>42</v>
      </c>
      <c r="B91" s="2" t="s">
        <v>1</v>
      </c>
      <c r="C91" s="3">
        <v>1</v>
      </c>
      <c r="D91" s="10"/>
      <c r="E91" s="9">
        <f t="shared" si="1"/>
        <v>0</v>
      </c>
    </row>
    <row r="93" spans="1:5" x14ac:dyDescent="0.25">
      <c r="A93" s="7" t="s">
        <v>4</v>
      </c>
      <c r="E93" s="9">
        <f>SUM(E85:E91)</f>
        <v>0</v>
      </c>
    </row>
    <row r="95" spans="1:5" x14ac:dyDescent="0.25">
      <c r="A95" s="6" t="s">
        <v>170</v>
      </c>
    </row>
    <row r="96" spans="1:5" x14ac:dyDescent="0.25">
      <c r="A96" s="1" t="s">
        <v>162</v>
      </c>
    </row>
    <row r="97" spans="1:5" x14ac:dyDescent="0.25">
      <c r="A97" s="1" t="s">
        <v>43</v>
      </c>
    </row>
    <row r="98" spans="1:5" x14ac:dyDescent="0.25">
      <c r="A98" s="4" t="s">
        <v>208</v>
      </c>
      <c r="B98" s="2" t="s">
        <v>7</v>
      </c>
      <c r="C98" s="3">
        <v>2</v>
      </c>
      <c r="D98" s="10"/>
      <c r="E98" s="9">
        <f>$C98*D98</f>
        <v>0</v>
      </c>
    </row>
    <row r="99" spans="1:5" x14ac:dyDescent="0.25">
      <c r="A99" s="1" t="s">
        <v>44</v>
      </c>
      <c r="B99" s="2" t="s">
        <v>1</v>
      </c>
      <c r="C99" s="3">
        <v>8</v>
      </c>
      <c r="D99" s="10"/>
      <c r="E99" s="9">
        <f>$C99*D99</f>
        <v>0</v>
      </c>
    </row>
    <row r="100" spans="1:5" x14ac:dyDescent="0.25">
      <c r="A100" s="1" t="s">
        <v>45</v>
      </c>
      <c r="B100" s="2" t="s">
        <v>1</v>
      </c>
      <c r="C100" s="3">
        <v>2</v>
      </c>
      <c r="D100" s="10"/>
      <c r="E100" s="9">
        <f>$C100*D100</f>
        <v>0</v>
      </c>
    </row>
    <row r="101" spans="1:5" x14ac:dyDescent="0.25">
      <c r="A101" s="1" t="s">
        <v>46</v>
      </c>
      <c r="B101" s="2" t="s">
        <v>1</v>
      </c>
      <c r="C101" s="3">
        <v>8</v>
      </c>
      <c r="D101" s="10"/>
      <c r="E101" s="9">
        <f>$C101*D101</f>
        <v>0</v>
      </c>
    </row>
    <row r="102" spans="1:5" x14ac:dyDescent="0.25">
      <c r="A102" s="1" t="s">
        <v>47</v>
      </c>
      <c r="B102" s="2" t="s">
        <v>7</v>
      </c>
      <c r="C102" s="3">
        <v>1</v>
      </c>
      <c r="D102" s="10"/>
      <c r="E102" s="9">
        <f>$C102*D102</f>
        <v>0</v>
      </c>
    </row>
    <row r="104" spans="1:5" x14ac:dyDescent="0.25">
      <c r="A104" s="7" t="s">
        <v>4</v>
      </c>
      <c r="E104" s="9">
        <f>SUM(E98:E102)</f>
        <v>0</v>
      </c>
    </row>
    <row r="106" spans="1:5" x14ac:dyDescent="0.25">
      <c r="A106" s="6" t="s">
        <v>171</v>
      </c>
    </row>
    <row r="107" spans="1:5" x14ac:dyDescent="0.25">
      <c r="A107" s="1" t="s">
        <v>162</v>
      </c>
    </row>
    <row r="108" spans="1:5" x14ac:dyDescent="0.25">
      <c r="A108" s="1" t="s">
        <v>48</v>
      </c>
      <c r="B108" s="2" t="s">
        <v>7</v>
      </c>
      <c r="C108" s="3">
        <v>8</v>
      </c>
      <c r="D108" s="10"/>
      <c r="E108" s="9">
        <f>$C108*D108</f>
        <v>0</v>
      </c>
    </row>
    <row r="109" spans="1:5" x14ac:dyDescent="0.25">
      <c r="A109" s="1" t="s">
        <v>172</v>
      </c>
      <c r="B109" s="2" t="s">
        <v>7</v>
      </c>
      <c r="C109" s="3">
        <v>8</v>
      </c>
      <c r="D109" s="10"/>
      <c r="E109" s="9">
        <f>$C109*D109</f>
        <v>0</v>
      </c>
    </row>
    <row r="110" spans="1:5" x14ac:dyDescent="0.25">
      <c r="A110" s="1" t="s">
        <v>49</v>
      </c>
      <c r="B110" s="2" t="s">
        <v>7</v>
      </c>
      <c r="C110" s="3">
        <v>8</v>
      </c>
      <c r="D110" s="10"/>
      <c r="E110" s="9">
        <f>$C110*D110</f>
        <v>0</v>
      </c>
    </row>
    <row r="111" spans="1:5" x14ac:dyDescent="0.25">
      <c r="A111" s="1" t="s">
        <v>50</v>
      </c>
      <c r="B111" s="2" t="s">
        <v>7</v>
      </c>
      <c r="C111" s="3">
        <v>8</v>
      </c>
      <c r="D111" s="10"/>
      <c r="E111" s="9">
        <f>$C111*D111</f>
        <v>0</v>
      </c>
    </row>
    <row r="112" spans="1:5" x14ac:dyDescent="0.25">
      <c r="A112" s="1" t="s">
        <v>51</v>
      </c>
      <c r="B112" s="2" t="s">
        <v>1</v>
      </c>
      <c r="C112" s="3">
        <v>1</v>
      </c>
      <c r="D112" s="10"/>
      <c r="E112" s="9">
        <f>$C112*D112</f>
        <v>0</v>
      </c>
    </row>
    <row r="114" spans="1:5" x14ac:dyDescent="0.25">
      <c r="A114" s="7" t="s">
        <v>4</v>
      </c>
      <c r="E114" s="9">
        <f>SUM(E108:E112)</f>
        <v>0</v>
      </c>
    </row>
    <row r="116" spans="1:5" x14ac:dyDescent="0.25">
      <c r="A116" s="6" t="s">
        <v>173</v>
      </c>
    </row>
    <row r="117" spans="1:5" x14ac:dyDescent="0.25">
      <c r="A117" s="6" t="s">
        <v>174</v>
      </c>
    </row>
    <row r="118" spans="1:5" x14ac:dyDescent="0.25">
      <c r="A118" s="1" t="s">
        <v>162</v>
      </c>
    </row>
    <row r="119" spans="1:5" x14ac:dyDescent="0.25">
      <c r="A119" s="1" t="s">
        <v>52</v>
      </c>
      <c r="B119" s="2" t="s">
        <v>7</v>
      </c>
      <c r="C119" s="3">
        <v>3</v>
      </c>
      <c r="D119" s="10"/>
      <c r="E119" s="9">
        <f>$C119*D119</f>
        <v>0</v>
      </c>
    </row>
    <row r="121" spans="1:5" x14ac:dyDescent="0.25">
      <c r="A121" s="7" t="s">
        <v>53</v>
      </c>
      <c r="E121" s="9">
        <f>SUM(E119:E119)</f>
        <v>0</v>
      </c>
    </row>
    <row r="123" spans="1:5" x14ac:dyDescent="0.25">
      <c r="A123" s="6" t="s">
        <v>175</v>
      </c>
    </row>
    <row r="124" spans="1:5" x14ac:dyDescent="0.25">
      <c r="A124" s="1" t="s">
        <v>162</v>
      </c>
    </row>
    <row r="125" spans="1:5" x14ac:dyDescent="0.25">
      <c r="A125" s="1" t="s">
        <v>54</v>
      </c>
    </row>
    <row r="126" spans="1:5" ht="30" x14ac:dyDescent="0.25">
      <c r="A126" s="1" t="s">
        <v>55</v>
      </c>
      <c r="B126" s="2" t="s">
        <v>1</v>
      </c>
      <c r="C126" s="3">
        <v>1</v>
      </c>
      <c r="D126" s="10"/>
      <c r="E126" s="9">
        <f>$C126*D126</f>
        <v>0</v>
      </c>
    </row>
    <row r="127" spans="1:5" x14ac:dyDescent="0.25">
      <c r="A127" s="1" t="s">
        <v>56</v>
      </c>
      <c r="B127" s="2" t="s">
        <v>1</v>
      </c>
      <c r="C127" s="3">
        <v>1</v>
      </c>
      <c r="D127" s="10"/>
      <c r="E127" s="9">
        <f>$C127*D127</f>
        <v>0</v>
      </c>
    </row>
    <row r="128" spans="1:5" x14ac:dyDescent="0.25">
      <c r="A128" s="1" t="s">
        <v>57</v>
      </c>
      <c r="B128" s="2" t="s">
        <v>1</v>
      </c>
      <c r="C128" s="3">
        <v>1</v>
      </c>
      <c r="D128" s="10"/>
      <c r="E128" s="9">
        <f>$C128*D128</f>
        <v>0</v>
      </c>
    </row>
    <row r="129" spans="1:5" x14ac:dyDescent="0.25">
      <c r="A129" s="1" t="s">
        <v>58</v>
      </c>
      <c r="B129" s="2" t="s">
        <v>1</v>
      </c>
      <c r="C129" s="3">
        <v>1</v>
      </c>
      <c r="D129" s="10"/>
      <c r="E129" s="9">
        <f>$C129*D129</f>
        <v>0</v>
      </c>
    </row>
    <row r="131" spans="1:5" x14ac:dyDescent="0.25">
      <c r="A131" s="7" t="s">
        <v>53</v>
      </c>
      <c r="E131" s="9">
        <f>SUM(E126:E129)</f>
        <v>0</v>
      </c>
    </row>
    <row r="134" spans="1:5" x14ac:dyDescent="0.25">
      <c r="A134" s="7" t="s">
        <v>4</v>
      </c>
      <c r="E134" s="9">
        <f>+E121+E131</f>
        <v>0</v>
      </c>
    </row>
    <row r="136" spans="1:5" x14ac:dyDescent="0.25">
      <c r="A136" s="6" t="s">
        <v>225</v>
      </c>
    </row>
    <row r="137" spans="1:5" x14ac:dyDescent="0.25">
      <c r="A137" s="1" t="s">
        <v>60</v>
      </c>
      <c r="B137" s="2" t="s">
        <v>1</v>
      </c>
      <c r="C137" s="3">
        <v>1</v>
      </c>
      <c r="D137" s="10"/>
      <c r="E137" s="9">
        <f t="shared" ref="E137:E142" si="2">$C137*D137</f>
        <v>0</v>
      </c>
    </row>
    <row r="138" spans="1:5" x14ac:dyDescent="0.25">
      <c r="A138" s="1" t="s">
        <v>61</v>
      </c>
      <c r="B138" s="2" t="s">
        <v>1</v>
      </c>
      <c r="C138" s="3">
        <v>1</v>
      </c>
      <c r="D138" s="10"/>
      <c r="E138" s="9">
        <f t="shared" si="2"/>
        <v>0</v>
      </c>
    </row>
    <row r="139" spans="1:5" x14ac:dyDescent="0.25">
      <c r="A139" s="1" t="s">
        <v>62</v>
      </c>
      <c r="B139" s="2" t="s">
        <v>1</v>
      </c>
      <c r="C139" s="3">
        <v>1</v>
      </c>
      <c r="D139" s="10"/>
      <c r="E139" s="9">
        <f t="shared" si="2"/>
        <v>0</v>
      </c>
    </row>
    <row r="140" spans="1:5" x14ac:dyDescent="0.25">
      <c r="A140" s="1" t="s">
        <v>63</v>
      </c>
      <c r="B140" s="2" t="s">
        <v>1</v>
      </c>
      <c r="C140" s="3">
        <v>1</v>
      </c>
      <c r="D140" s="10"/>
      <c r="E140" s="9">
        <f t="shared" si="2"/>
        <v>0</v>
      </c>
    </row>
    <row r="141" spans="1:5" x14ac:dyDescent="0.25">
      <c r="A141" s="1" t="s">
        <v>64</v>
      </c>
      <c r="B141" s="2" t="s">
        <v>1</v>
      </c>
      <c r="C141" s="3">
        <v>1</v>
      </c>
      <c r="D141" s="10"/>
      <c r="E141" s="9">
        <f t="shared" si="2"/>
        <v>0</v>
      </c>
    </row>
    <row r="142" spans="1:5" x14ac:dyDescent="0.25">
      <c r="A142" s="1" t="s">
        <v>65</v>
      </c>
      <c r="B142" s="2" t="s">
        <v>1</v>
      </c>
      <c r="C142" s="3">
        <v>1</v>
      </c>
      <c r="D142" s="10"/>
      <c r="E142" s="9">
        <f t="shared" si="2"/>
        <v>0</v>
      </c>
    </row>
    <row r="144" spans="1:5" x14ac:dyDescent="0.25">
      <c r="A144" s="7" t="s">
        <v>4</v>
      </c>
      <c r="E144" s="9">
        <f>SUM(E137:E142)</f>
        <v>0</v>
      </c>
    </row>
    <row r="146" spans="1:5" x14ac:dyDescent="0.25">
      <c r="A146" s="7" t="s">
        <v>66</v>
      </c>
      <c r="E146" s="9">
        <f>+E21+E34+E45+E54+E62+E72+E80+E93+E104+E114+E134+E144</f>
        <v>0</v>
      </c>
    </row>
    <row r="148" spans="1:5" x14ac:dyDescent="0.25">
      <c r="A148" s="6" t="s">
        <v>176</v>
      </c>
    </row>
    <row r="149" spans="1:5" x14ac:dyDescent="0.25">
      <c r="A149" s="6" t="s">
        <v>177</v>
      </c>
    </row>
    <row r="150" spans="1:5" x14ac:dyDescent="0.25">
      <c r="A150" s="1" t="s">
        <v>67</v>
      </c>
    </row>
    <row r="151" spans="1:5" x14ac:dyDescent="0.25">
      <c r="A151" s="1" t="s">
        <v>68</v>
      </c>
      <c r="B151" s="2" t="s">
        <v>7</v>
      </c>
      <c r="C151" s="3">
        <v>8</v>
      </c>
      <c r="D151" s="10"/>
      <c r="E151" s="9">
        <f>$C151*D151</f>
        <v>0</v>
      </c>
    </row>
    <row r="152" spans="1:5" x14ac:dyDescent="0.25">
      <c r="A152" s="1" t="s">
        <v>69</v>
      </c>
      <c r="B152" s="2" t="s">
        <v>1</v>
      </c>
      <c r="C152" s="3">
        <v>1</v>
      </c>
      <c r="D152" s="10"/>
      <c r="E152" s="9">
        <f>$C152*D152</f>
        <v>0</v>
      </c>
    </row>
    <row r="153" spans="1:5" x14ac:dyDescent="0.25">
      <c r="A153" s="1" t="s">
        <v>70</v>
      </c>
      <c r="B153" s="2" t="s">
        <v>1</v>
      </c>
      <c r="C153" s="3">
        <v>1</v>
      </c>
      <c r="D153" s="10"/>
      <c r="E153" s="9">
        <f>$C153*D153</f>
        <v>0</v>
      </c>
    </row>
    <row r="155" spans="1:5" x14ac:dyDescent="0.25">
      <c r="A155" s="7" t="s">
        <v>4</v>
      </c>
      <c r="E155" s="9">
        <f>SUM(E151:E153)</f>
        <v>0</v>
      </c>
    </row>
    <row r="157" spans="1:5" x14ac:dyDescent="0.25">
      <c r="A157" s="6" t="s">
        <v>178</v>
      </c>
    </row>
    <row r="158" spans="1:5" x14ac:dyDescent="0.25">
      <c r="A158" s="1" t="s">
        <v>162</v>
      </c>
    </row>
    <row r="159" spans="1:5" x14ac:dyDescent="0.25">
      <c r="A159" s="1" t="s">
        <v>71</v>
      </c>
      <c r="B159" s="2" t="s">
        <v>7</v>
      </c>
      <c r="C159" s="3">
        <v>2</v>
      </c>
      <c r="D159" s="10"/>
      <c r="E159" s="9">
        <f>$C159*D159</f>
        <v>0</v>
      </c>
    </row>
    <row r="160" spans="1:5" x14ac:dyDescent="0.25">
      <c r="A160" s="1" t="s">
        <v>72</v>
      </c>
      <c r="B160" s="2" t="s">
        <v>1</v>
      </c>
      <c r="C160" s="3">
        <v>1</v>
      </c>
      <c r="D160" s="10"/>
      <c r="E160" s="9">
        <f>$C160*D160</f>
        <v>0</v>
      </c>
    </row>
    <row r="162" spans="1:5" x14ac:dyDescent="0.25">
      <c r="A162" s="7" t="s">
        <v>53</v>
      </c>
      <c r="E162" s="9">
        <f>SUM(E159:E160)</f>
        <v>0</v>
      </c>
    </row>
    <row r="164" spans="1:5" x14ac:dyDescent="0.25">
      <c r="A164" s="1" t="s">
        <v>162</v>
      </c>
    </row>
    <row r="165" spans="1:5" x14ac:dyDescent="0.25">
      <c r="A165" s="1" t="s">
        <v>73</v>
      </c>
    </row>
    <row r="166" spans="1:5" x14ac:dyDescent="0.25">
      <c r="A166" s="4" t="s">
        <v>209</v>
      </c>
      <c r="B166" s="2" t="s">
        <v>7</v>
      </c>
      <c r="C166" s="3">
        <v>2</v>
      </c>
      <c r="D166" s="10"/>
      <c r="E166" s="9">
        <f>$C166*D166</f>
        <v>0</v>
      </c>
    </row>
    <row r="167" spans="1:5" x14ac:dyDescent="0.25">
      <c r="A167" s="4"/>
    </row>
    <row r="168" spans="1:5" x14ac:dyDescent="0.25">
      <c r="A168" s="7" t="s">
        <v>53</v>
      </c>
      <c r="E168" s="9">
        <f>SUM(E166:E166)</f>
        <v>0</v>
      </c>
    </row>
    <row r="170" spans="1:5" x14ac:dyDescent="0.25">
      <c r="A170" s="7" t="s">
        <v>4</v>
      </c>
      <c r="E170" s="9">
        <f>+E162+E168</f>
        <v>0</v>
      </c>
    </row>
    <row r="172" spans="1:5" x14ac:dyDescent="0.25">
      <c r="A172" s="6" t="s">
        <v>179</v>
      </c>
    </row>
    <row r="173" spans="1:5" x14ac:dyDescent="0.25">
      <c r="A173" s="1" t="s">
        <v>162</v>
      </c>
    </row>
    <row r="174" spans="1:5" x14ac:dyDescent="0.25">
      <c r="A174" s="1" t="s">
        <v>74</v>
      </c>
    </row>
    <row r="175" spans="1:5" x14ac:dyDescent="0.25">
      <c r="A175" s="4" t="s">
        <v>210</v>
      </c>
      <c r="B175" s="2" t="s">
        <v>7</v>
      </c>
      <c r="C175" s="3">
        <v>2</v>
      </c>
      <c r="D175" s="10"/>
      <c r="E175" s="9">
        <f>$C175*D175</f>
        <v>0</v>
      </c>
    </row>
    <row r="176" spans="1:5" x14ac:dyDescent="0.25">
      <c r="A176" s="4"/>
    </row>
    <row r="177" spans="1:5" x14ac:dyDescent="0.25">
      <c r="A177" s="7" t="s">
        <v>4</v>
      </c>
      <c r="E177" s="9">
        <f>SUM(E175:E175)</f>
        <v>0</v>
      </c>
    </row>
    <row r="179" spans="1:5" x14ac:dyDescent="0.25">
      <c r="A179" s="6" t="s">
        <v>180</v>
      </c>
    </row>
    <row r="180" spans="1:5" x14ac:dyDescent="0.25">
      <c r="A180" s="1" t="s">
        <v>162</v>
      </c>
    </row>
    <row r="181" spans="1:5" x14ac:dyDescent="0.25">
      <c r="A181" s="1" t="s">
        <v>75</v>
      </c>
    </row>
    <row r="182" spans="1:5" x14ac:dyDescent="0.25">
      <c r="A182" s="4" t="s">
        <v>211</v>
      </c>
      <c r="B182" s="2" t="s">
        <v>19</v>
      </c>
      <c r="C182" s="3">
        <v>15</v>
      </c>
      <c r="D182" s="10"/>
      <c r="E182" s="9">
        <f t="shared" ref="E182:E189" si="3">$C182*D182</f>
        <v>0</v>
      </c>
    </row>
    <row r="183" spans="1:5" x14ac:dyDescent="0.25">
      <c r="A183" s="4" t="s">
        <v>212</v>
      </c>
      <c r="B183" s="2" t="s">
        <v>19</v>
      </c>
      <c r="C183" s="3">
        <v>6</v>
      </c>
      <c r="D183" s="10"/>
      <c r="E183" s="9">
        <f t="shared" si="3"/>
        <v>0</v>
      </c>
    </row>
    <row r="184" spans="1:5" x14ac:dyDescent="0.25">
      <c r="A184" s="4" t="s">
        <v>213</v>
      </c>
      <c r="B184" s="2" t="s">
        <v>19</v>
      </c>
      <c r="C184" s="3">
        <v>6</v>
      </c>
      <c r="D184" s="10"/>
      <c r="E184" s="9">
        <f t="shared" si="3"/>
        <v>0</v>
      </c>
    </row>
    <row r="185" spans="1:5" x14ac:dyDescent="0.25">
      <c r="A185" s="4" t="s">
        <v>214</v>
      </c>
      <c r="B185" s="2" t="s">
        <v>19</v>
      </c>
      <c r="C185" s="3">
        <v>1</v>
      </c>
      <c r="D185" s="10"/>
      <c r="E185" s="9">
        <f t="shared" si="3"/>
        <v>0</v>
      </c>
    </row>
    <row r="186" spans="1:5" ht="30" x14ac:dyDescent="0.25">
      <c r="A186" s="1" t="s">
        <v>76</v>
      </c>
      <c r="B186" s="2" t="s">
        <v>1</v>
      </c>
      <c r="C186" s="3">
        <v>1</v>
      </c>
      <c r="D186" s="10"/>
      <c r="E186" s="9">
        <f t="shared" si="3"/>
        <v>0</v>
      </c>
    </row>
    <row r="187" spans="1:5" x14ac:dyDescent="0.25">
      <c r="A187" s="1" t="s">
        <v>77</v>
      </c>
      <c r="B187" s="2" t="s">
        <v>78</v>
      </c>
      <c r="C187" s="3">
        <v>20</v>
      </c>
      <c r="D187" s="10"/>
      <c r="E187" s="9">
        <f t="shared" si="3"/>
        <v>0</v>
      </c>
    </row>
    <row r="188" spans="1:5" x14ac:dyDescent="0.25">
      <c r="A188" s="1" t="s">
        <v>79</v>
      </c>
      <c r="B188" s="2" t="s">
        <v>1</v>
      </c>
      <c r="C188" s="3">
        <v>1</v>
      </c>
      <c r="D188" s="10"/>
      <c r="E188" s="9">
        <f t="shared" si="3"/>
        <v>0</v>
      </c>
    </row>
    <row r="189" spans="1:5" x14ac:dyDescent="0.25">
      <c r="A189" s="1" t="s">
        <v>80</v>
      </c>
      <c r="B189" s="2" t="s">
        <v>1</v>
      </c>
      <c r="C189" s="3">
        <v>1</v>
      </c>
      <c r="D189" s="10"/>
      <c r="E189" s="9">
        <f t="shared" si="3"/>
        <v>0</v>
      </c>
    </row>
    <row r="191" spans="1:5" x14ac:dyDescent="0.25">
      <c r="A191" s="7" t="s">
        <v>4</v>
      </c>
      <c r="E191" s="9">
        <f>SUM(E182:E189)</f>
        <v>0</v>
      </c>
    </row>
    <row r="193" spans="1:5" x14ac:dyDescent="0.25">
      <c r="A193" s="6" t="s">
        <v>181</v>
      </c>
    </row>
    <row r="194" spans="1:5" x14ac:dyDescent="0.25">
      <c r="A194" s="1" t="s">
        <v>162</v>
      </c>
    </row>
    <row r="195" spans="1:5" x14ac:dyDescent="0.25">
      <c r="A195" s="1" t="s">
        <v>81</v>
      </c>
      <c r="B195" s="2" t="s">
        <v>7</v>
      </c>
      <c r="C195" s="3">
        <v>2</v>
      </c>
      <c r="D195" s="10"/>
      <c r="E195" s="9">
        <f>$C195*D195</f>
        <v>0</v>
      </c>
    </row>
    <row r="196" spans="1:5" x14ac:dyDescent="0.25">
      <c r="A196" s="1" t="s">
        <v>82</v>
      </c>
      <c r="B196" s="2" t="s">
        <v>1</v>
      </c>
      <c r="C196" s="3">
        <v>1</v>
      </c>
      <c r="D196" s="10"/>
      <c r="E196" s="9">
        <f>$C196*D196</f>
        <v>0</v>
      </c>
    </row>
    <row r="198" spans="1:5" x14ac:dyDescent="0.25">
      <c r="A198" s="7" t="s">
        <v>4</v>
      </c>
      <c r="E198" s="9">
        <f>SUM(E195:E196)</f>
        <v>0</v>
      </c>
    </row>
    <row r="200" spans="1:5" x14ac:dyDescent="0.25">
      <c r="A200" s="6" t="s">
        <v>182</v>
      </c>
    </row>
    <row r="201" spans="1:5" x14ac:dyDescent="0.25">
      <c r="A201" s="1" t="s">
        <v>162</v>
      </c>
    </row>
    <row r="202" spans="1:5" x14ac:dyDescent="0.25">
      <c r="A202" s="1" t="s">
        <v>83</v>
      </c>
      <c r="B202" s="2" t="s">
        <v>7</v>
      </c>
      <c r="C202" s="3">
        <v>1</v>
      </c>
      <c r="D202" s="10"/>
      <c r="E202" s="9">
        <f>$C202*D202</f>
        <v>0</v>
      </c>
    </row>
    <row r="203" spans="1:5" x14ac:dyDescent="0.25">
      <c r="A203" s="1" t="s">
        <v>84</v>
      </c>
      <c r="B203" s="2" t="s">
        <v>1</v>
      </c>
      <c r="C203" s="3">
        <v>1</v>
      </c>
      <c r="D203" s="10"/>
      <c r="E203" s="9">
        <f>$C203*D203</f>
        <v>0</v>
      </c>
    </row>
    <row r="204" spans="1:5" x14ac:dyDescent="0.25">
      <c r="A204" s="1" t="s">
        <v>85</v>
      </c>
      <c r="B204" s="2" t="s">
        <v>1</v>
      </c>
      <c r="C204" s="3">
        <v>1</v>
      </c>
      <c r="D204" s="10"/>
      <c r="E204" s="9">
        <f>$C204*D204</f>
        <v>0</v>
      </c>
    </row>
    <row r="205" spans="1:5" x14ac:dyDescent="0.25">
      <c r="A205" s="1" t="s">
        <v>86</v>
      </c>
      <c r="B205" s="2" t="s">
        <v>1</v>
      </c>
      <c r="C205" s="3">
        <v>1</v>
      </c>
      <c r="D205" s="10"/>
      <c r="E205" s="9">
        <f>$C205*D205</f>
        <v>0</v>
      </c>
    </row>
    <row r="206" spans="1:5" x14ac:dyDescent="0.25">
      <c r="A206" s="1" t="s">
        <v>87</v>
      </c>
      <c r="B206" s="2" t="s">
        <v>1</v>
      </c>
      <c r="C206" s="3">
        <v>1</v>
      </c>
      <c r="D206" s="10"/>
      <c r="E206" s="9">
        <f>$C206*D206</f>
        <v>0</v>
      </c>
    </row>
    <row r="208" spans="1:5" x14ac:dyDescent="0.25">
      <c r="A208" s="7" t="s">
        <v>4</v>
      </c>
      <c r="E208" s="9">
        <f>SUM(E202:E206)</f>
        <v>0</v>
      </c>
    </row>
    <row r="210" spans="1:5" x14ac:dyDescent="0.25">
      <c r="A210" s="6" t="s">
        <v>183</v>
      </c>
    </row>
    <row r="211" spans="1:5" x14ac:dyDescent="0.25">
      <c r="A211" s="1" t="s">
        <v>162</v>
      </c>
    </row>
    <row r="212" spans="1:5" x14ac:dyDescent="0.25">
      <c r="A212" s="1" t="s">
        <v>88</v>
      </c>
      <c r="B212" s="2" t="s">
        <v>7</v>
      </c>
      <c r="C212" s="3">
        <v>1</v>
      </c>
      <c r="D212" s="10"/>
      <c r="E212" s="9">
        <f>$C212*D212</f>
        <v>0</v>
      </c>
    </row>
    <row r="213" spans="1:5" x14ac:dyDescent="0.25">
      <c r="A213" s="1" t="s">
        <v>89</v>
      </c>
      <c r="B213" s="2" t="s">
        <v>1</v>
      </c>
      <c r="C213" s="3">
        <v>1</v>
      </c>
      <c r="D213" s="10"/>
      <c r="E213" s="9">
        <f>$C213*D213</f>
        <v>0</v>
      </c>
    </row>
    <row r="214" spans="1:5" x14ac:dyDescent="0.25">
      <c r="A214" s="1" t="s">
        <v>90</v>
      </c>
      <c r="B214" s="2" t="s">
        <v>1</v>
      </c>
      <c r="C214" s="3">
        <v>1</v>
      </c>
      <c r="D214" s="10"/>
      <c r="E214" s="9">
        <f>$C214*D214</f>
        <v>0</v>
      </c>
    </row>
    <row r="215" spans="1:5" x14ac:dyDescent="0.25">
      <c r="A215" s="1" t="s">
        <v>91</v>
      </c>
      <c r="B215" s="2" t="s">
        <v>1</v>
      </c>
      <c r="C215" s="3">
        <v>1</v>
      </c>
      <c r="D215" s="10"/>
      <c r="E215" s="9">
        <f>$C215*D215</f>
        <v>0</v>
      </c>
    </row>
    <row r="217" spans="1:5" x14ac:dyDescent="0.25">
      <c r="A217" s="7" t="s">
        <v>4</v>
      </c>
      <c r="E217" s="9">
        <f>SUM(E212:E215)</f>
        <v>0</v>
      </c>
    </row>
    <row r="219" spans="1:5" x14ac:dyDescent="0.25">
      <c r="A219" s="6" t="s">
        <v>184</v>
      </c>
    </row>
    <row r="220" spans="1:5" x14ac:dyDescent="0.25">
      <c r="A220" s="1" t="s">
        <v>162</v>
      </c>
    </row>
    <row r="221" spans="1:5" x14ac:dyDescent="0.25">
      <c r="A221" s="1" t="s">
        <v>92</v>
      </c>
      <c r="B221" s="2" t="s">
        <v>1</v>
      </c>
      <c r="C221" s="3">
        <v>1</v>
      </c>
      <c r="D221" s="10"/>
      <c r="E221" s="9">
        <f>$C221*D221</f>
        <v>0</v>
      </c>
    </row>
    <row r="222" spans="1:5" x14ac:dyDescent="0.25">
      <c r="A222" s="1" t="s">
        <v>93</v>
      </c>
      <c r="B222" s="2" t="s">
        <v>1</v>
      </c>
      <c r="C222" s="3">
        <v>1</v>
      </c>
      <c r="D222" s="10"/>
      <c r="E222" s="9">
        <f>$C222*D222</f>
        <v>0</v>
      </c>
    </row>
    <row r="223" spans="1:5" x14ac:dyDescent="0.25">
      <c r="A223" s="1" t="s">
        <v>64</v>
      </c>
      <c r="B223" s="2" t="s">
        <v>1</v>
      </c>
      <c r="C223" s="3">
        <v>1</v>
      </c>
      <c r="D223" s="10"/>
      <c r="E223" s="9">
        <f>$C223*D223</f>
        <v>0</v>
      </c>
    </row>
    <row r="224" spans="1:5" x14ac:dyDescent="0.25">
      <c r="A224" s="1" t="s">
        <v>65</v>
      </c>
      <c r="B224" s="2" t="s">
        <v>1</v>
      </c>
      <c r="C224" s="3">
        <v>1</v>
      </c>
      <c r="D224" s="10"/>
      <c r="E224" s="9">
        <f>$C224*D224</f>
        <v>0</v>
      </c>
    </row>
    <row r="226" spans="1:5" x14ac:dyDescent="0.25">
      <c r="A226" s="7" t="s">
        <v>4</v>
      </c>
      <c r="E226" s="9">
        <f>SUM(E221:E224)</f>
        <v>0</v>
      </c>
    </row>
    <row r="228" spans="1:5" x14ac:dyDescent="0.25">
      <c r="A228" s="7" t="s">
        <v>94</v>
      </c>
      <c r="E228" s="9">
        <f>+E155+E170+E177+E191+E198+E208+E217+E226</f>
        <v>0</v>
      </c>
    </row>
    <row r="229" spans="1:5" x14ac:dyDescent="0.25">
      <c r="A229" s="7"/>
    </row>
    <row r="231" spans="1:5" x14ac:dyDescent="0.25">
      <c r="A231" s="6" t="s">
        <v>185</v>
      </c>
    </row>
    <row r="232" spans="1:5" x14ac:dyDescent="0.25">
      <c r="A232" s="6" t="s">
        <v>186</v>
      </c>
    </row>
    <row r="233" spans="1:5" x14ac:dyDescent="0.25">
      <c r="A233" s="1" t="s">
        <v>159</v>
      </c>
    </row>
    <row r="234" spans="1:5" x14ac:dyDescent="0.25">
      <c r="A234" s="1" t="s">
        <v>95</v>
      </c>
      <c r="B234" s="2" t="s">
        <v>1</v>
      </c>
      <c r="C234" s="3">
        <v>1</v>
      </c>
      <c r="D234" s="10"/>
      <c r="E234" s="9">
        <f>$C234*D234</f>
        <v>0</v>
      </c>
    </row>
    <row r="235" spans="1:5" ht="30" x14ac:dyDescent="0.25">
      <c r="A235" s="1" t="s">
        <v>96</v>
      </c>
      <c r="B235" s="2" t="s">
        <v>1</v>
      </c>
      <c r="C235" s="3">
        <v>1</v>
      </c>
      <c r="D235" s="10"/>
      <c r="E235" s="9">
        <f>$C235*D235</f>
        <v>0</v>
      </c>
    </row>
    <row r="237" spans="1:5" x14ac:dyDescent="0.25">
      <c r="A237" s="7" t="s">
        <v>4</v>
      </c>
      <c r="E237" s="9">
        <f>SUM(E234:E235)</f>
        <v>0</v>
      </c>
    </row>
    <row r="239" spans="1:5" x14ac:dyDescent="0.25">
      <c r="A239" s="7" t="s">
        <v>97</v>
      </c>
      <c r="E239" s="9">
        <f>+E237</f>
        <v>0</v>
      </c>
    </row>
    <row r="240" spans="1:5" x14ac:dyDescent="0.25">
      <c r="A240" s="7"/>
    </row>
    <row r="242" spans="1:5" x14ac:dyDescent="0.25">
      <c r="A242" s="6" t="s">
        <v>228</v>
      </c>
    </row>
    <row r="243" spans="1:5" x14ac:dyDescent="0.25">
      <c r="A243" s="6" t="s">
        <v>229</v>
      </c>
    </row>
    <row r="244" spans="1:5" x14ac:dyDescent="0.25">
      <c r="A244" s="1" t="s">
        <v>162</v>
      </c>
    </row>
    <row r="245" spans="1:5" x14ac:dyDescent="0.25">
      <c r="A245" s="1" t="s">
        <v>227</v>
      </c>
    </row>
    <row r="246" spans="1:5" x14ac:dyDescent="0.25">
      <c r="A246" s="11" t="s">
        <v>230</v>
      </c>
      <c r="B246" s="12" t="s">
        <v>7</v>
      </c>
      <c r="C246" s="11">
        <v>10</v>
      </c>
      <c r="E246" s="9">
        <f>$C246*D246</f>
        <v>0</v>
      </c>
    </row>
    <row r="247" spans="1:5" x14ac:dyDescent="0.25">
      <c r="A247" s="11" t="s">
        <v>231</v>
      </c>
      <c r="B247" s="12" t="s">
        <v>1</v>
      </c>
      <c r="C247" s="11">
        <v>1</v>
      </c>
      <c r="D247" s="10"/>
      <c r="E247" s="9">
        <f>$C247*D247</f>
        <v>0</v>
      </c>
    </row>
    <row r="249" spans="1:5" x14ac:dyDescent="0.25">
      <c r="A249" s="7" t="s">
        <v>4</v>
      </c>
      <c r="E249" s="9">
        <f>SUM(E246:E247)</f>
        <v>0</v>
      </c>
    </row>
    <row r="251" spans="1:5" x14ac:dyDescent="0.25">
      <c r="A251" s="7" t="s">
        <v>232</v>
      </c>
      <c r="E251" s="9">
        <f>+E249</f>
        <v>0</v>
      </c>
    </row>
    <row r="252" spans="1:5" x14ac:dyDescent="0.25">
      <c r="A252" s="7"/>
    </row>
    <row r="254" spans="1:5" x14ac:dyDescent="0.25">
      <c r="A254" s="6" t="s">
        <v>187</v>
      </c>
    </row>
    <row r="255" spans="1:5" x14ac:dyDescent="0.25">
      <c r="A255" s="6" t="s">
        <v>188</v>
      </c>
    </row>
    <row r="256" spans="1:5" x14ac:dyDescent="0.25">
      <c r="A256" s="1" t="s">
        <v>162</v>
      </c>
    </row>
    <row r="257" spans="1:5" x14ac:dyDescent="0.25">
      <c r="A257" s="1" t="s">
        <v>98</v>
      </c>
      <c r="B257" s="2" t="s">
        <v>1</v>
      </c>
      <c r="C257" s="3">
        <v>1</v>
      </c>
      <c r="D257" s="10"/>
      <c r="E257" s="9">
        <f>$C257*D257</f>
        <v>0</v>
      </c>
    </row>
    <row r="258" spans="1:5" x14ac:dyDescent="0.25">
      <c r="A258" s="1" t="s">
        <v>226</v>
      </c>
      <c r="B258" s="2" t="s">
        <v>1</v>
      </c>
      <c r="C258" s="3">
        <v>1</v>
      </c>
      <c r="D258" s="10"/>
      <c r="E258" s="9">
        <f>$C258*D258</f>
        <v>0</v>
      </c>
    </row>
    <row r="259" spans="1:5" x14ac:dyDescent="0.25">
      <c r="A259" s="1" t="s">
        <v>99</v>
      </c>
    </row>
    <row r="260" spans="1:5" ht="45" x14ac:dyDescent="0.25">
      <c r="A260" s="1" t="s">
        <v>100</v>
      </c>
    </row>
    <row r="261" spans="1:5" x14ac:dyDescent="0.25">
      <c r="A261" s="4" t="s">
        <v>215</v>
      </c>
      <c r="B261" s="2" t="s">
        <v>19</v>
      </c>
      <c r="C261" s="3">
        <v>24</v>
      </c>
      <c r="D261" s="10"/>
      <c r="E261" s="9">
        <f>$C261*D261</f>
        <v>0</v>
      </c>
    </row>
    <row r="262" spans="1:5" x14ac:dyDescent="0.25">
      <c r="A262" s="4" t="s">
        <v>216</v>
      </c>
      <c r="B262" s="2" t="s">
        <v>19</v>
      </c>
      <c r="C262" s="3">
        <v>18</v>
      </c>
      <c r="D262" s="10"/>
      <c r="E262" s="9">
        <f>$C262*D262</f>
        <v>0</v>
      </c>
    </row>
    <row r="263" spans="1:5" x14ac:dyDescent="0.25">
      <c r="A263" s="4"/>
    </row>
    <row r="264" spans="1:5" x14ac:dyDescent="0.25">
      <c r="A264" s="7" t="s">
        <v>4</v>
      </c>
      <c r="E264" s="9">
        <f>SUM(E257:E262)</f>
        <v>0</v>
      </c>
    </row>
    <row r="266" spans="1:5" x14ac:dyDescent="0.25">
      <c r="A266" s="6" t="s">
        <v>189</v>
      </c>
    </row>
    <row r="267" spans="1:5" x14ac:dyDescent="0.25">
      <c r="A267" s="1" t="s">
        <v>162</v>
      </c>
    </row>
    <row r="268" spans="1:5" x14ac:dyDescent="0.25">
      <c r="A268" s="1" t="s">
        <v>26</v>
      </c>
    </row>
    <row r="269" spans="1:5" x14ac:dyDescent="0.25">
      <c r="A269" s="4" t="s">
        <v>217</v>
      </c>
      <c r="B269" s="2" t="s">
        <v>7</v>
      </c>
      <c r="C269" s="3">
        <v>6</v>
      </c>
      <c r="D269" s="10"/>
      <c r="E269" s="9">
        <f>$C269*D269</f>
        <v>0</v>
      </c>
    </row>
    <row r="270" spans="1:5" x14ac:dyDescent="0.25">
      <c r="A270" s="1" t="s">
        <v>27</v>
      </c>
      <c r="B270" s="2" t="s">
        <v>1</v>
      </c>
      <c r="C270" s="3">
        <v>1</v>
      </c>
      <c r="D270" s="10"/>
      <c r="E270" s="9">
        <f>$C270*D270</f>
        <v>0</v>
      </c>
    </row>
    <row r="272" spans="1:5" x14ac:dyDescent="0.25">
      <c r="A272" s="7" t="s">
        <v>4</v>
      </c>
      <c r="E272" s="9">
        <f>SUM(E269:E270)</f>
        <v>0</v>
      </c>
    </row>
    <row r="274" spans="1:5" x14ac:dyDescent="0.25">
      <c r="A274" s="6" t="s">
        <v>190</v>
      </c>
    </row>
    <row r="275" spans="1:5" x14ac:dyDescent="0.25">
      <c r="A275" s="1" t="s">
        <v>162</v>
      </c>
    </row>
    <row r="276" spans="1:5" x14ac:dyDescent="0.25">
      <c r="A276" s="1" t="s">
        <v>101</v>
      </c>
    </row>
    <row r="277" spans="1:5" ht="30" x14ac:dyDescent="0.25">
      <c r="A277" s="1" t="s">
        <v>102</v>
      </c>
    </row>
    <row r="278" spans="1:5" x14ac:dyDescent="0.25">
      <c r="A278" s="1" t="s">
        <v>103</v>
      </c>
    </row>
    <row r="279" spans="1:5" x14ac:dyDescent="0.25">
      <c r="A279" s="4" t="s">
        <v>218</v>
      </c>
      <c r="B279" s="2" t="s">
        <v>19</v>
      </c>
      <c r="C279" s="3">
        <v>24</v>
      </c>
      <c r="D279" s="10"/>
      <c r="E279" s="9">
        <f>$C279*D279</f>
        <v>0</v>
      </c>
    </row>
    <row r="280" spans="1:5" x14ac:dyDescent="0.25">
      <c r="A280" s="1" t="s">
        <v>104</v>
      </c>
      <c r="B280" s="2" t="s">
        <v>1</v>
      </c>
      <c r="C280" s="3">
        <v>1</v>
      </c>
      <c r="D280" s="10"/>
      <c r="E280" s="9">
        <f>$C280*D280</f>
        <v>0</v>
      </c>
    </row>
    <row r="281" spans="1:5" x14ac:dyDescent="0.25">
      <c r="A281" s="1" t="s">
        <v>105</v>
      </c>
      <c r="B281" s="2" t="s">
        <v>1</v>
      </c>
      <c r="C281" s="3">
        <v>1</v>
      </c>
      <c r="D281" s="10"/>
      <c r="E281" s="9">
        <f>$C281*D281</f>
        <v>0</v>
      </c>
    </row>
    <row r="283" spans="1:5" x14ac:dyDescent="0.25">
      <c r="A283" s="7" t="s">
        <v>4</v>
      </c>
      <c r="E283" s="9">
        <f>SUM(E279:E281)</f>
        <v>0</v>
      </c>
    </row>
    <row r="285" spans="1:5" x14ac:dyDescent="0.25">
      <c r="A285" s="6" t="s">
        <v>191</v>
      </c>
    </row>
    <row r="286" spans="1:5" x14ac:dyDescent="0.25">
      <c r="A286" s="1" t="s">
        <v>162</v>
      </c>
    </row>
    <row r="287" spans="1:5" x14ac:dyDescent="0.25">
      <c r="A287" s="1" t="s">
        <v>106</v>
      </c>
      <c r="B287" s="2" t="s">
        <v>1</v>
      </c>
      <c r="C287" s="3">
        <v>1</v>
      </c>
      <c r="D287" s="10"/>
      <c r="E287" s="9">
        <f>$C287*D287</f>
        <v>0</v>
      </c>
    </row>
    <row r="289" spans="1:5" x14ac:dyDescent="0.25">
      <c r="A289" s="7" t="s">
        <v>4</v>
      </c>
      <c r="E289" s="9">
        <f>SUM(E287:E287)</f>
        <v>0</v>
      </c>
    </row>
    <row r="291" spans="1:5" x14ac:dyDescent="0.25">
      <c r="A291" s="6" t="s">
        <v>192</v>
      </c>
    </row>
    <row r="292" spans="1:5" x14ac:dyDescent="0.25">
      <c r="A292" s="1" t="s">
        <v>162</v>
      </c>
    </row>
    <row r="293" spans="1:5" x14ac:dyDescent="0.25">
      <c r="A293" s="1" t="s">
        <v>107</v>
      </c>
    </row>
    <row r="295" spans="1:5" x14ac:dyDescent="0.25">
      <c r="A295" s="7" t="s">
        <v>4</v>
      </c>
    </row>
    <row r="297" spans="1:5" x14ac:dyDescent="0.25">
      <c r="A297" s="6" t="s">
        <v>193</v>
      </c>
    </row>
    <row r="298" spans="1:5" x14ac:dyDescent="0.25">
      <c r="A298" s="1" t="s">
        <v>59</v>
      </c>
    </row>
    <row r="299" spans="1:5" x14ac:dyDescent="0.25">
      <c r="A299" s="1" t="s">
        <v>108</v>
      </c>
      <c r="B299" s="2" t="s">
        <v>7</v>
      </c>
      <c r="C299" s="3">
        <v>1</v>
      </c>
      <c r="D299" s="10"/>
      <c r="E299" s="9">
        <f>$C299*D299</f>
        <v>0</v>
      </c>
    </row>
    <row r="300" spans="1:5" x14ac:dyDescent="0.25">
      <c r="A300" s="1" t="s">
        <v>109</v>
      </c>
      <c r="B300" s="2" t="s">
        <v>7</v>
      </c>
      <c r="C300" s="3">
        <v>1</v>
      </c>
      <c r="D300" s="10"/>
      <c r="E300" s="9">
        <f>$C300*D300</f>
        <v>0</v>
      </c>
    </row>
    <row r="301" spans="1:5" x14ac:dyDescent="0.25">
      <c r="A301" s="1" t="s">
        <v>110</v>
      </c>
      <c r="B301" s="2" t="s">
        <v>7</v>
      </c>
      <c r="C301" s="3">
        <v>1</v>
      </c>
      <c r="D301" s="10"/>
      <c r="E301" s="9">
        <f>$C301*D301</f>
        <v>0</v>
      </c>
    </row>
    <row r="302" spans="1:5" x14ac:dyDescent="0.25">
      <c r="A302" s="1" t="s">
        <v>111</v>
      </c>
      <c r="B302" s="2" t="s">
        <v>7</v>
      </c>
      <c r="C302" s="3">
        <v>1</v>
      </c>
      <c r="D302" s="10"/>
      <c r="E302" s="9">
        <f>$C302*D302</f>
        <v>0</v>
      </c>
    </row>
    <row r="304" spans="1:5" x14ac:dyDescent="0.25">
      <c r="A304" s="7" t="s">
        <v>4</v>
      </c>
      <c r="E304" s="9">
        <f>SUM(E299:E302)</f>
        <v>0</v>
      </c>
    </row>
    <row r="306" spans="1:5" x14ac:dyDescent="0.25">
      <c r="A306" s="6" t="s">
        <v>194</v>
      </c>
    </row>
    <row r="307" spans="1:5" x14ac:dyDescent="0.25">
      <c r="A307" s="1" t="s">
        <v>162</v>
      </c>
    </row>
    <row r="308" spans="1:5" x14ac:dyDescent="0.25">
      <c r="A308" s="1" t="s">
        <v>112</v>
      </c>
      <c r="B308" s="2" t="s">
        <v>7</v>
      </c>
      <c r="C308" s="3">
        <v>1</v>
      </c>
      <c r="D308" s="10"/>
      <c r="E308" s="9">
        <f t="shared" ref="E308:E314" si="4">$C308*D308</f>
        <v>0</v>
      </c>
    </row>
    <row r="309" spans="1:5" x14ac:dyDescent="0.25">
      <c r="A309" s="1" t="s">
        <v>113</v>
      </c>
      <c r="B309" s="2" t="s">
        <v>7</v>
      </c>
      <c r="C309" s="3">
        <v>1</v>
      </c>
      <c r="D309" s="10"/>
      <c r="E309" s="9">
        <f t="shared" si="4"/>
        <v>0</v>
      </c>
    </row>
    <row r="310" spans="1:5" x14ac:dyDescent="0.25">
      <c r="A310" s="1" t="s">
        <v>114</v>
      </c>
      <c r="B310" s="2" t="s">
        <v>7</v>
      </c>
      <c r="C310" s="3">
        <v>1</v>
      </c>
      <c r="D310" s="10"/>
      <c r="E310" s="9">
        <f t="shared" si="4"/>
        <v>0</v>
      </c>
    </row>
    <row r="311" spans="1:5" x14ac:dyDescent="0.25">
      <c r="A311" s="1" t="s">
        <v>115</v>
      </c>
      <c r="B311" s="2" t="s">
        <v>7</v>
      </c>
      <c r="C311" s="3">
        <v>1</v>
      </c>
      <c r="D311" s="10"/>
      <c r="E311" s="9">
        <f t="shared" si="4"/>
        <v>0</v>
      </c>
    </row>
    <row r="312" spans="1:5" x14ac:dyDescent="0.25">
      <c r="A312" s="1" t="s">
        <v>116</v>
      </c>
      <c r="B312" s="2" t="s">
        <v>1</v>
      </c>
      <c r="C312" s="3">
        <v>1</v>
      </c>
      <c r="D312" s="10"/>
      <c r="E312" s="9">
        <f t="shared" si="4"/>
        <v>0</v>
      </c>
    </row>
    <row r="313" spans="1:5" x14ac:dyDescent="0.25">
      <c r="A313" s="1" t="s">
        <v>110</v>
      </c>
      <c r="B313" s="2" t="s">
        <v>1</v>
      </c>
      <c r="C313" s="3">
        <v>1</v>
      </c>
      <c r="D313" s="10"/>
      <c r="E313" s="9">
        <f t="shared" si="4"/>
        <v>0</v>
      </c>
    </row>
    <row r="314" spans="1:5" x14ac:dyDescent="0.25">
      <c r="A314" s="1" t="s">
        <v>117</v>
      </c>
      <c r="B314" s="2" t="s">
        <v>1</v>
      </c>
      <c r="C314" s="3">
        <v>1</v>
      </c>
      <c r="D314" s="10"/>
      <c r="E314" s="9">
        <f t="shared" si="4"/>
        <v>0</v>
      </c>
    </row>
    <row r="316" spans="1:5" x14ac:dyDescent="0.25">
      <c r="A316" s="7" t="s">
        <v>4</v>
      </c>
      <c r="E316" s="9">
        <f>SUM(E308:E314)</f>
        <v>0</v>
      </c>
    </row>
    <row r="318" spans="1:5" x14ac:dyDescent="0.25">
      <c r="A318" s="6" t="s">
        <v>224</v>
      </c>
    </row>
    <row r="319" spans="1:5" x14ac:dyDescent="0.25">
      <c r="A319" s="1" t="s">
        <v>162</v>
      </c>
    </row>
    <row r="320" spans="1:5" x14ac:dyDescent="0.25">
      <c r="A320" s="1" t="s">
        <v>118</v>
      </c>
      <c r="B320" s="2" t="s">
        <v>7</v>
      </c>
      <c r="C320" s="3">
        <v>1</v>
      </c>
      <c r="D320" s="10"/>
      <c r="E320" s="9">
        <f>$C320*D320</f>
        <v>0</v>
      </c>
    </row>
    <row r="321" spans="1:5" x14ac:dyDescent="0.25">
      <c r="A321" s="1" t="s">
        <v>119</v>
      </c>
      <c r="B321" s="2" t="s">
        <v>7</v>
      </c>
      <c r="C321" s="3">
        <v>1</v>
      </c>
      <c r="D321" s="10"/>
      <c r="E321" s="9">
        <f>$C321*D321</f>
        <v>0</v>
      </c>
    </row>
    <row r="322" spans="1:5" x14ac:dyDescent="0.25">
      <c r="A322" s="1" t="s">
        <v>120</v>
      </c>
      <c r="B322" s="2" t="s">
        <v>7</v>
      </c>
      <c r="C322" s="3">
        <v>1</v>
      </c>
      <c r="D322" s="10"/>
      <c r="E322" s="9">
        <f>$C322*D322</f>
        <v>0</v>
      </c>
    </row>
    <row r="323" spans="1:5" x14ac:dyDescent="0.25">
      <c r="A323" s="1" t="s">
        <v>121</v>
      </c>
      <c r="B323" s="2" t="s">
        <v>1</v>
      </c>
      <c r="C323" s="3">
        <v>1</v>
      </c>
      <c r="D323" s="10"/>
      <c r="E323" s="9">
        <f>$C323*D323</f>
        <v>0</v>
      </c>
    </row>
    <row r="324" spans="1:5" x14ac:dyDescent="0.25">
      <c r="A324" s="1" t="s">
        <v>122</v>
      </c>
      <c r="B324" s="2" t="s">
        <v>1</v>
      </c>
      <c r="C324" s="3">
        <v>1</v>
      </c>
      <c r="D324" s="10"/>
      <c r="E324" s="9">
        <f>$C324*D324</f>
        <v>0</v>
      </c>
    </row>
    <row r="325" spans="1:5" x14ac:dyDescent="0.25">
      <c r="A325" s="1" t="s">
        <v>123</v>
      </c>
      <c r="B325" s="2" t="s">
        <v>124</v>
      </c>
    </row>
    <row r="326" spans="1:5" x14ac:dyDescent="0.25">
      <c r="A326" s="1" t="s">
        <v>125</v>
      </c>
      <c r="B326" s="2" t="s">
        <v>124</v>
      </c>
    </row>
    <row r="328" spans="1:5" x14ac:dyDescent="0.25">
      <c r="A328" s="7" t="s">
        <v>4</v>
      </c>
      <c r="E328" s="9">
        <f>SUM(E320:E324)</f>
        <v>0</v>
      </c>
    </row>
    <row r="330" spans="1:5" x14ac:dyDescent="0.25">
      <c r="A330" s="6" t="s">
        <v>195</v>
      </c>
    </row>
    <row r="331" spans="1:5" x14ac:dyDescent="0.25">
      <c r="A331" s="1" t="s">
        <v>162</v>
      </c>
    </row>
    <row r="332" spans="1:5" x14ac:dyDescent="0.25">
      <c r="A332" s="1" t="s">
        <v>126</v>
      </c>
      <c r="B332" s="2" t="s">
        <v>7</v>
      </c>
      <c r="C332" s="3">
        <v>1</v>
      </c>
      <c r="D332" s="10"/>
      <c r="E332" s="9">
        <f>$C332*D332</f>
        <v>0</v>
      </c>
    </row>
    <row r="333" spans="1:5" x14ac:dyDescent="0.25">
      <c r="A333" s="1" t="s">
        <v>127</v>
      </c>
    </row>
    <row r="334" spans="1:5" x14ac:dyDescent="0.25">
      <c r="A334" s="1" t="s">
        <v>128</v>
      </c>
      <c r="B334" s="2" t="s">
        <v>7</v>
      </c>
      <c r="C334" s="3">
        <v>1</v>
      </c>
      <c r="D334" s="10"/>
      <c r="E334" s="9">
        <f>$C334*D334</f>
        <v>0</v>
      </c>
    </row>
    <row r="335" spans="1:5" x14ac:dyDescent="0.25">
      <c r="A335" s="1" t="s">
        <v>129</v>
      </c>
    </row>
    <row r="336" spans="1:5" x14ac:dyDescent="0.25">
      <c r="A336" s="1" t="s">
        <v>130</v>
      </c>
      <c r="B336" s="2" t="s">
        <v>7</v>
      </c>
      <c r="C336" s="3">
        <v>1</v>
      </c>
      <c r="D336" s="10"/>
      <c r="E336" s="9">
        <f t="shared" ref="E336:E341" si="5">$C336*D336</f>
        <v>0</v>
      </c>
    </row>
    <row r="337" spans="1:5" x14ac:dyDescent="0.25">
      <c r="A337" s="1" t="s">
        <v>131</v>
      </c>
      <c r="B337" s="2" t="s">
        <v>7</v>
      </c>
      <c r="C337" s="3">
        <v>1</v>
      </c>
      <c r="D337" s="10"/>
      <c r="E337" s="9">
        <f t="shared" si="5"/>
        <v>0</v>
      </c>
    </row>
    <row r="338" spans="1:5" x14ac:dyDescent="0.25">
      <c r="A338" s="1" t="s">
        <v>132</v>
      </c>
      <c r="B338" s="2" t="s">
        <v>7</v>
      </c>
      <c r="C338" s="3">
        <v>1</v>
      </c>
      <c r="D338" s="10"/>
      <c r="E338" s="9">
        <f t="shared" si="5"/>
        <v>0</v>
      </c>
    </row>
    <row r="339" spans="1:5" x14ac:dyDescent="0.25">
      <c r="A339" s="1" t="s">
        <v>133</v>
      </c>
      <c r="B339" s="2" t="s">
        <v>1</v>
      </c>
      <c r="C339" s="3">
        <v>1</v>
      </c>
      <c r="D339" s="10"/>
      <c r="E339" s="9">
        <f t="shared" si="5"/>
        <v>0</v>
      </c>
    </row>
    <row r="340" spans="1:5" x14ac:dyDescent="0.25">
      <c r="A340" s="1" t="s">
        <v>134</v>
      </c>
      <c r="B340" s="2" t="s">
        <v>1</v>
      </c>
      <c r="C340" s="3">
        <v>1</v>
      </c>
      <c r="D340" s="10"/>
      <c r="E340" s="9">
        <f t="shared" si="5"/>
        <v>0</v>
      </c>
    </row>
    <row r="341" spans="1:5" x14ac:dyDescent="0.25">
      <c r="A341" s="1" t="s">
        <v>125</v>
      </c>
      <c r="B341" s="2" t="s">
        <v>1</v>
      </c>
      <c r="C341" s="3">
        <v>1</v>
      </c>
      <c r="D341" s="10"/>
      <c r="E341" s="9">
        <f t="shared" si="5"/>
        <v>0</v>
      </c>
    </row>
    <row r="343" spans="1:5" x14ac:dyDescent="0.25">
      <c r="A343" s="7" t="s">
        <v>4</v>
      </c>
      <c r="E343" s="9">
        <f>SUM(E332:E341)</f>
        <v>0</v>
      </c>
    </row>
    <row r="345" spans="1:5" x14ac:dyDescent="0.25">
      <c r="A345" s="6" t="s">
        <v>233</v>
      </c>
    </row>
    <row r="346" spans="1:5" x14ac:dyDescent="0.25">
      <c r="A346" s="1" t="s">
        <v>162</v>
      </c>
    </row>
    <row r="347" spans="1:5" x14ac:dyDescent="0.25">
      <c r="A347" s="1" t="s">
        <v>234</v>
      </c>
      <c r="B347" s="2" t="s">
        <v>7</v>
      </c>
      <c r="C347" s="3">
        <v>1</v>
      </c>
      <c r="E347" s="9">
        <f>$C347*D347</f>
        <v>0</v>
      </c>
    </row>
    <row r="348" spans="1:5" x14ac:dyDescent="0.25">
      <c r="A348" s="1" t="s">
        <v>128</v>
      </c>
      <c r="B348" s="2" t="s">
        <v>124</v>
      </c>
    </row>
    <row r="349" spans="1:5" x14ac:dyDescent="0.25">
      <c r="A349" s="1" t="s">
        <v>135</v>
      </c>
      <c r="B349" s="2" t="s">
        <v>7</v>
      </c>
      <c r="C349" s="3">
        <v>1</v>
      </c>
      <c r="D349" s="10"/>
      <c r="E349" s="9">
        <f>$C349*D349</f>
        <v>0</v>
      </c>
    </row>
    <row r="350" spans="1:5" x14ac:dyDescent="0.25">
      <c r="A350" s="1" t="s">
        <v>136</v>
      </c>
      <c r="B350" s="2" t="s">
        <v>124</v>
      </c>
    </row>
    <row r="351" spans="1:5" x14ac:dyDescent="0.25">
      <c r="A351" s="1" t="s">
        <v>134</v>
      </c>
      <c r="B351" s="2" t="s">
        <v>124</v>
      </c>
      <c r="E351" s="9">
        <f>$C351*D351</f>
        <v>0</v>
      </c>
    </row>
    <row r="352" spans="1:5" x14ac:dyDescent="0.25">
      <c r="A352" s="1" t="s">
        <v>125</v>
      </c>
      <c r="B352" s="2" t="s">
        <v>124</v>
      </c>
      <c r="E352" s="9">
        <f>$C352*D352</f>
        <v>0</v>
      </c>
    </row>
    <row r="353" spans="1:5" x14ac:dyDescent="0.25">
      <c r="A353" s="1" t="s">
        <v>137</v>
      </c>
      <c r="B353" s="2" t="s">
        <v>124</v>
      </c>
      <c r="E353" s="9">
        <f>$C353*D353</f>
        <v>0</v>
      </c>
    </row>
    <row r="355" spans="1:5" x14ac:dyDescent="0.25">
      <c r="A355" s="7" t="s">
        <v>4</v>
      </c>
      <c r="E355" s="9">
        <f>SUM(E349:E349)</f>
        <v>0</v>
      </c>
    </row>
    <row r="357" spans="1:5" x14ac:dyDescent="0.25">
      <c r="A357" s="6" t="s">
        <v>196</v>
      </c>
    </row>
    <row r="358" spans="1:5" x14ac:dyDescent="0.25">
      <c r="A358" s="1" t="s">
        <v>162</v>
      </c>
    </row>
    <row r="359" spans="1:5" x14ac:dyDescent="0.25">
      <c r="A359" s="1" t="s">
        <v>138</v>
      </c>
      <c r="B359" s="2" t="s">
        <v>7</v>
      </c>
      <c r="C359" s="3">
        <v>3</v>
      </c>
      <c r="D359" s="10"/>
      <c r="E359" s="9">
        <f>$C359*D359</f>
        <v>0</v>
      </c>
    </row>
    <row r="360" spans="1:5" x14ac:dyDescent="0.25">
      <c r="A360" s="1" t="s">
        <v>139</v>
      </c>
      <c r="B360" s="2" t="s">
        <v>124</v>
      </c>
    </row>
    <row r="361" spans="1:5" x14ac:dyDescent="0.25">
      <c r="A361" s="1" t="s">
        <v>110</v>
      </c>
      <c r="B361" s="2" t="s">
        <v>124</v>
      </c>
    </row>
    <row r="362" spans="1:5" x14ac:dyDescent="0.25">
      <c r="A362" s="1" t="s">
        <v>140</v>
      </c>
      <c r="B362" s="2" t="s">
        <v>124</v>
      </c>
    </row>
    <row r="364" spans="1:5" x14ac:dyDescent="0.25">
      <c r="A364" s="7" t="s">
        <v>4</v>
      </c>
      <c r="E364" s="9">
        <f>SUM(E359:E359)</f>
        <v>0</v>
      </c>
    </row>
    <row r="366" spans="1:5" x14ac:dyDescent="0.25">
      <c r="A366" s="6" t="s">
        <v>197</v>
      </c>
    </row>
    <row r="367" spans="1:5" x14ac:dyDescent="0.25">
      <c r="A367" s="6" t="s">
        <v>198</v>
      </c>
    </row>
    <row r="368" spans="1:5" x14ac:dyDescent="0.25">
      <c r="A368" s="1" t="s">
        <v>162</v>
      </c>
    </row>
    <row r="369" spans="1:5" x14ac:dyDescent="0.25">
      <c r="A369" s="1" t="s">
        <v>141</v>
      </c>
    </row>
    <row r="370" spans="1:5" x14ac:dyDescent="0.25">
      <c r="A370" s="1" t="s">
        <v>142</v>
      </c>
      <c r="B370" s="2" t="s">
        <v>7</v>
      </c>
      <c r="C370" s="3">
        <v>2</v>
      </c>
      <c r="D370" s="10"/>
      <c r="E370" s="9">
        <f>$C370*D370</f>
        <v>0</v>
      </c>
    </row>
    <row r="372" spans="1:5" x14ac:dyDescent="0.25">
      <c r="A372" s="7" t="s">
        <v>53</v>
      </c>
      <c r="E372" s="9">
        <f>SUM(E370:E370)</f>
        <v>0</v>
      </c>
    </row>
    <row r="374" spans="1:5" x14ac:dyDescent="0.25">
      <c r="A374" s="6" t="s">
        <v>199</v>
      </c>
    </row>
    <row r="375" spans="1:5" x14ac:dyDescent="0.25">
      <c r="A375" s="1" t="s">
        <v>162</v>
      </c>
    </row>
    <row r="376" spans="1:5" x14ac:dyDescent="0.25">
      <c r="A376" s="1" t="s">
        <v>143</v>
      </c>
    </row>
    <row r="377" spans="1:5" x14ac:dyDescent="0.25">
      <c r="A377" s="1" t="s">
        <v>144</v>
      </c>
      <c r="B377" s="2" t="s">
        <v>7</v>
      </c>
      <c r="C377" s="3">
        <v>2</v>
      </c>
      <c r="D377" s="10"/>
      <c r="E377" s="9">
        <f>$C377*D377</f>
        <v>0</v>
      </c>
    </row>
    <row r="379" spans="1:5" x14ac:dyDescent="0.25">
      <c r="A379" s="7" t="s">
        <v>53</v>
      </c>
      <c r="E379" s="9">
        <f>SUM(E377:E377)</f>
        <v>0</v>
      </c>
    </row>
    <row r="381" spans="1:5" x14ac:dyDescent="0.25">
      <c r="A381" s="7" t="s">
        <v>4</v>
      </c>
      <c r="E381" s="9">
        <f>+E372+E379</f>
        <v>0</v>
      </c>
    </row>
    <row r="383" spans="1:5" x14ac:dyDescent="0.25">
      <c r="A383" s="6" t="s">
        <v>200</v>
      </c>
    </row>
    <row r="384" spans="1:5" x14ac:dyDescent="0.25">
      <c r="A384" s="1" t="s">
        <v>60</v>
      </c>
      <c r="B384" s="2" t="s">
        <v>1</v>
      </c>
      <c r="C384" s="3">
        <v>1</v>
      </c>
      <c r="D384" s="10"/>
      <c r="E384" s="9">
        <f t="shared" ref="E384:E389" si="6">$C384*D384</f>
        <v>0</v>
      </c>
    </row>
    <row r="385" spans="1:5" x14ac:dyDescent="0.25">
      <c r="A385" s="1" t="s">
        <v>145</v>
      </c>
      <c r="B385" s="2" t="s">
        <v>1</v>
      </c>
      <c r="C385" s="3">
        <v>1</v>
      </c>
      <c r="D385" s="10"/>
      <c r="E385" s="9">
        <f t="shared" si="6"/>
        <v>0</v>
      </c>
    </row>
    <row r="386" spans="1:5" x14ac:dyDescent="0.25">
      <c r="A386" s="1" t="s">
        <v>62</v>
      </c>
      <c r="B386" s="2" t="s">
        <v>1</v>
      </c>
      <c r="C386" s="3">
        <v>1</v>
      </c>
      <c r="D386" s="10"/>
      <c r="E386" s="9">
        <f t="shared" si="6"/>
        <v>0</v>
      </c>
    </row>
    <row r="387" spans="1:5" x14ac:dyDescent="0.25">
      <c r="A387" s="1" t="s">
        <v>63</v>
      </c>
      <c r="B387" s="2" t="s">
        <v>1</v>
      </c>
      <c r="C387" s="3">
        <v>1</v>
      </c>
      <c r="D387" s="10"/>
      <c r="E387" s="9">
        <f t="shared" si="6"/>
        <v>0</v>
      </c>
    </row>
    <row r="388" spans="1:5" x14ac:dyDescent="0.25">
      <c r="A388" s="1" t="s">
        <v>64</v>
      </c>
      <c r="B388" s="2" t="s">
        <v>1</v>
      </c>
      <c r="C388" s="3">
        <v>1</v>
      </c>
      <c r="D388" s="10"/>
      <c r="E388" s="9">
        <f t="shared" si="6"/>
        <v>0</v>
      </c>
    </row>
    <row r="389" spans="1:5" x14ac:dyDescent="0.25">
      <c r="A389" s="1" t="s">
        <v>65</v>
      </c>
      <c r="B389" s="2" t="s">
        <v>1</v>
      </c>
      <c r="C389" s="3">
        <v>1</v>
      </c>
      <c r="D389" s="10"/>
      <c r="E389" s="9">
        <f t="shared" si="6"/>
        <v>0</v>
      </c>
    </row>
    <row r="391" spans="1:5" x14ac:dyDescent="0.25">
      <c r="A391" s="7" t="s">
        <v>4</v>
      </c>
      <c r="E391" s="9">
        <f>SUM(E384:E389)</f>
        <v>0</v>
      </c>
    </row>
    <row r="393" spans="1:5" x14ac:dyDescent="0.25">
      <c r="A393" s="7" t="s">
        <v>146</v>
      </c>
      <c r="E393" s="9">
        <f>+E264+E272+E283+E289+E295+E304+E316+E328+E343+E355+E364+E381+E391</f>
        <v>0</v>
      </c>
    </row>
    <row r="394" spans="1:5" x14ac:dyDescent="0.25">
      <c r="A394" s="7"/>
    </row>
    <row r="395" spans="1:5" x14ac:dyDescent="0.25">
      <c r="A395" s="7"/>
    </row>
    <row r="396" spans="1:5" x14ac:dyDescent="0.25">
      <c r="A396" s="7"/>
    </row>
    <row r="397" spans="1:5" x14ac:dyDescent="0.25">
      <c r="A397" s="6" t="s">
        <v>201</v>
      </c>
    </row>
    <row r="398" spans="1:5" x14ac:dyDescent="0.25">
      <c r="A398" s="6" t="s">
        <v>202</v>
      </c>
    </row>
    <row r="399" spans="1:5" x14ac:dyDescent="0.25">
      <c r="A399" s="1" t="s">
        <v>162</v>
      </c>
    </row>
    <row r="400" spans="1:5" x14ac:dyDescent="0.25">
      <c r="A400" s="1" t="s">
        <v>147</v>
      </c>
    </row>
    <row r="401" spans="1:5" x14ac:dyDescent="0.25">
      <c r="A401" s="1" t="s">
        <v>235</v>
      </c>
      <c r="B401" s="2" t="s">
        <v>7</v>
      </c>
      <c r="C401" s="3">
        <v>1</v>
      </c>
      <c r="D401" s="10"/>
      <c r="E401" s="9">
        <f>$C401*D401</f>
        <v>0</v>
      </c>
    </row>
    <row r="402" spans="1:5" x14ac:dyDescent="0.25">
      <c r="A402" s="1" t="s">
        <v>147</v>
      </c>
    </row>
    <row r="403" spans="1:5" x14ac:dyDescent="0.25">
      <c r="A403" s="1" t="s">
        <v>236</v>
      </c>
      <c r="B403" s="2" t="s">
        <v>7</v>
      </c>
      <c r="C403" s="3">
        <v>2</v>
      </c>
      <c r="D403" s="10"/>
      <c r="E403" s="9">
        <f t="shared" ref="E403:E408" si="7">$C403*D403</f>
        <v>0</v>
      </c>
    </row>
    <row r="404" spans="1:5" x14ac:dyDescent="0.25">
      <c r="A404" s="1" t="s">
        <v>148</v>
      </c>
      <c r="B404" s="2" t="s">
        <v>7</v>
      </c>
      <c r="C404" s="3">
        <v>2</v>
      </c>
      <c r="D404" s="10"/>
      <c r="E404" s="9">
        <f t="shared" si="7"/>
        <v>0</v>
      </c>
    </row>
    <row r="405" spans="1:5" x14ac:dyDescent="0.25">
      <c r="A405" s="1" t="s">
        <v>149</v>
      </c>
      <c r="B405" s="2" t="s">
        <v>1</v>
      </c>
      <c r="C405" s="3">
        <v>1</v>
      </c>
      <c r="D405" s="10"/>
      <c r="E405" s="9">
        <f t="shared" si="7"/>
        <v>0</v>
      </c>
    </row>
    <row r="406" spans="1:5" x14ac:dyDescent="0.25">
      <c r="A406" s="1" t="s">
        <v>237</v>
      </c>
      <c r="B406" s="2" t="s">
        <v>1</v>
      </c>
      <c r="C406" s="3">
        <v>1</v>
      </c>
      <c r="E406" s="9">
        <f t="shared" si="7"/>
        <v>0</v>
      </c>
    </row>
    <row r="407" spans="1:5" x14ac:dyDescent="0.25">
      <c r="A407" s="1" t="s">
        <v>32</v>
      </c>
      <c r="B407" s="2" t="s">
        <v>1</v>
      </c>
      <c r="C407" s="3">
        <v>1</v>
      </c>
      <c r="D407" s="10"/>
      <c r="E407" s="9">
        <f t="shared" si="7"/>
        <v>0</v>
      </c>
    </row>
    <row r="408" spans="1:5" x14ac:dyDescent="0.25">
      <c r="A408" s="1" t="s">
        <v>150</v>
      </c>
      <c r="B408" s="2" t="s">
        <v>1</v>
      </c>
      <c r="C408" s="3">
        <v>1</v>
      </c>
      <c r="D408" s="10"/>
      <c r="E408" s="9">
        <f t="shared" si="7"/>
        <v>0</v>
      </c>
    </row>
    <row r="410" spans="1:5" x14ac:dyDescent="0.25">
      <c r="A410" s="7" t="s">
        <v>4</v>
      </c>
      <c r="E410" s="9">
        <f>SUM(E401:E408)</f>
        <v>0</v>
      </c>
    </row>
    <row r="412" spans="1:5" x14ac:dyDescent="0.25">
      <c r="A412" s="7" t="s">
        <v>151</v>
      </c>
      <c r="E412" s="9">
        <f>+E410</f>
        <v>0</v>
      </c>
    </row>
    <row r="413" spans="1:5" x14ac:dyDescent="0.25">
      <c r="A413" s="7"/>
    </row>
    <row r="414" spans="1:5" x14ac:dyDescent="0.25">
      <c r="A414" s="7"/>
    </row>
    <row r="415" spans="1:5" x14ac:dyDescent="0.25">
      <c r="A415" s="7"/>
    </row>
    <row r="416" spans="1:5" x14ac:dyDescent="0.25">
      <c r="A416" s="7"/>
    </row>
    <row r="417" spans="1:5" x14ac:dyDescent="0.25">
      <c r="A417" s="7"/>
    </row>
    <row r="418" spans="1:5" x14ac:dyDescent="0.25">
      <c r="A418" s="7"/>
    </row>
    <row r="419" spans="1:5" x14ac:dyDescent="0.25">
      <c r="A419" s="7"/>
    </row>
    <row r="420" spans="1:5" x14ac:dyDescent="0.25">
      <c r="A420" s="7"/>
    </row>
    <row r="422" spans="1:5" x14ac:dyDescent="0.25">
      <c r="A422" s="6" t="s">
        <v>203</v>
      </c>
    </row>
    <row r="423" spans="1:5" x14ac:dyDescent="0.25">
      <c r="A423" s="1" t="s">
        <v>5</v>
      </c>
      <c r="E423" s="9">
        <f>E13</f>
        <v>0</v>
      </c>
    </row>
    <row r="425" spans="1:5" x14ac:dyDescent="0.25">
      <c r="A425" s="1" t="s">
        <v>66</v>
      </c>
      <c r="E425" s="9">
        <f>E146</f>
        <v>0</v>
      </c>
    </row>
    <row r="427" spans="1:5" x14ac:dyDescent="0.25">
      <c r="A427" s="1" t="s">
        <v>94</v>
      </c>
      <c r="E427" s="9">
        <f>E228</f>
        <v>0</v>
      </c>
    </row>
    <row r="429" spans="1:5" x14ac:dyDescent="0.25">
      <c r="A429" s="1" t="s">
        <v>97</v>
      </c>
      <c r="E429" s="9">
        <f>E239</f>
        <v>0</v>
      </c>
    </row>
    <row r="431" spans="1:5" x14ac:dyDescent="0.25">
      <c r="A431" s="1" t="s">
        <v>232</v>
      </c>
      <c r="E431" s="9">
        <f>E251</f>
        <v>0</v>
      </c>
    </row>
    <row r="433" spans="1:5" x14ac:dyDescent="0.25">
      <c r="A433" s="1" t="s">
        <v>146</v>
      </c>
      <c r="E433" s="9">
        <f>E393</f>
        <v>0</v>
      </c>
    </row>
    <row r="435" spans="1:5" x14ac:dyDescent="0.25">
      <c r="A435" s="1" t="s">
        <v>152</v>
      </c>
      <c r="E435" s="9">
        <f>SUM(E423:E433)</f>
        <v>0</v>
      </c>
    </row>
    <row r="437" spans="1:5" x14ac:dyDescent="0.25">
      <c r="A437" s="1" t="s">
        <v>153</v>
      </c>
    </row>
    <row r="439" spans="1:5" x14ac:dyDescent="0.25">
      <c r="A439" s="1" t="s">
        <v>154</v>
      </c>
      <c r="E439" s="9">
        <f>E435+E437</f>
        <v>0</v>
      </c>
    </row>
    <row r="444" spans="1:5" x14ac:dyDescent="0.25">
      <c r="A444" s="1" t="s">
        <v>151</v>
      </c>
      <c r="B444" s="2" t="s">
        <v>155</v>
      </c>
      <c r="E444" s="9">
        <f>E412</f>
        <v>0</v>
      </c>
    </row>
  </sheetData>
  <conditionalFormatting sqref="A1:E245 D246:E247 A248:E1048576">
    <cfRule type="expression" dxfId="2" priority="1">
      <formula>LEFT($A1,10)="Sous Total"</formula>
    </cfRule>
    <cfRule type="expression" dxfId="1" priority="2">
      <formula>LEFT($A1,10)="Total post"</formula>
    </cfRule>
    <cfRule type="expression" dxfId="0" priority="3">
      <formula>OR(LEFT($A1,5)="Total",LEFT($A1,3)="TVA")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CVC-PBS 25-33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Remy COLLET</dc:creator>
  <cp:lastModifiedBy>Remy COLLET</cp:lastModifiedBy>
  <dcterms:created xsi:type="dcterms:W3CDTF">2025-09-11T07:15:17Z</dcterms:created>
  <dcterms:modified xsi:type="dcterms:W3CDTF">2025-10-13T13:08:55Z</dcterms:modified>
</cp:coreProperties>
</file>